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Desktop/July22 Premiums/Premium/"/>
    </mc:Choice>
  </mc:AlternateContent>
  <xr:revisionPtr revIDLastSave="8" documentId="8_{AFE335FB-12FD-42C2-9DC6-5D4F70387EDE}" xr6:coauthVersionLast="47" xr6:coauthVersionMax="47" xr10:uidLastSave="{6D2C624B-EE6C-4127-9B4D-3521BD1FA4C9}"/>
  <bookViews>
    <workbookView xWindow="-110" yWindow="-110" windowWidth="19420" windowHeight="10420" activeTab="1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2" l="1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1"/>
  <c r="F50" i="1" s="1"/>
  <c r="G49" i="1"/>
  <c r="G50" i="1" s="1"/>
  <c r="H49" i="1"/>
  <c r="F39" i="1"/>
  <c r="G39" i="1"/>
  <c r="F50" i="2"/>
  <c r="F49" i="2"/>
  <c r="G49" i="2"/>
  <c r="G50" i="2" s="1"/>
  <c r="H49" i="2"/>
  <c r="F39" i="2"/>
  <c r="G39" i="2"/>
  <c r="E75" i="4"/>
  <c r="E75" i="3"/>
  <c r="E50" i="1"/>
  <c r="E50" i="2"/>
  <c r="G75" i="3" l="1"/>
  <c r="G75" i="4"/>
  <c r="H73" i="4"/>
  <c r="H75" i="4" s="1"/>
  <c r="F75" i="4"/>
  <c r="H55" i="4"/>
  <c r="F75" i="3"/>
  <c r="H55" i="3"/>
  <c r="H54" i="3"/>
  <c r="H39" i="1"/>
  <c r="H50" i="1" s="1"/>
  <c r="H39" i="2"/>
  <c r="H50" i="2" s="1"/>
  <c r="E46" i="4"/>
  <c r="E46" i="3"/>
  <c r="E27" i="1"/>
  <c r="E34" i="1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F32" i="1"/>
  <c r="G32" i="1"/>
  <c r="F33" i="1"/>
  <c r="G33" i="1"/>
  <c r="F23" i="1"/>
  <c r="G23" i="1"/>
  <c r="F24" i="1"/>
  <c r="G24" i="1"/>
  <c r="G32" i="2"/>
  <c r="G33" i="2"/>
  <c r="H33" i="2" s="1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75" i="3" l="1"/>
  <c r="H28" i="4"/>
  <c r="H28" i="3"/>
  <c r="H26" i="4"/>
  <c r="H29" i="4"/>
  <c r="H45" i="4"/>
  <c r="H44" i="4"/>
  <c r="H27" i="4"/>
  <c r="H27" i="3"/>
  <c r="H43" i="3"/>
  <c r="H42" i="3"/>
  <c r="H29" i="3"/>
  <c r="H26" i="3"/>
  <c r="H24" i="1"/>
  <c r="H24" i="2"/>
  <c r="H43" i="4"/>
  <c r="H42" i="4"/>
  <c r="H45" i="3"/>
  <c r="H44" i="3"/>
  <c r="H32" i="1"/>
  <c r="H33" i="1"/>
  <c r="H23" i="1"/>
  <c r="F44" i="2" l="1"/>
  <c r="G48" i="1"/>
  <c r="E27" i="2"/>
  <c r="E54" i="1" l="1"/>
  <c r="E52" i="1"/>
  <c r="E34" i="4" l="1"/>
  <c r="G33" i="4"/>
  <c r="F33" i="4"/>
  <c r="G32" i="4"/>
  <c r="F32" i="4"/>
  <c r="E34" i="3"/>
  <c r="G33" i="3"/>
  <c r="F33" i="3"/>
  <c r="G32" i="3"/>
  <c r="F32" i="3"/>
  <c r="G26" i="1"/>
  <c r="F26" i="1"/>
  <c r="H33" i="4" l="1"/>
  <c r="H32" i="4"/>
  <c r="H32" i="3"/>
  <c r="H33" i="3"/>
  <c r="H26" i="1"/>
  <c r="F20" i="1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E57" i="1"/>
  <c r="E58" i="1" s="1"/>
  <c r="G56" i="1"/>
  <c r="F56" i="1"/>
  <c r="G55" i="1"/>
  <c r="F55" i="1"/>
  <c r="G53" i="1"/>
  <c r="G54" i="1" s="1"/>
  <c r="F53" i="1"/>
  <c r="F54" i="1" s="1"/>
  <c r="G51" i="1"/>
  <c r="G52" i="1" s="1"/>
  <c r="F51" i="1"/>
  <c r="F48" i="1"/>
  <c r="H48" i="1" s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8" i="1"/>
  <c r="F38" i="1"/>
  <c r="G37" i="1"/>
  <c r="F37" i="1"/>
  <c r="G36" i="1"/>
  <c r="F36" i="1"/>
  <c r="G31" i="1"/>
  <c r="F31" i="1"/>
  <c r="G30" i="1"/>
  <c r="F30" i="1"/>
  <c r="G29" i="1"/>
  <c r="F29" i="1"/>
  <c r="F34" i="1" s="1"/>
  <c r="G25" i="1"/>
  <c r="F25" i="1"/>
  <c r="G22" i="1"/>
  <c r="F22" i="1"/>
  <c r="G21" i="1"/>
  <c r="F21" i="1"/>
  <c r="G20" i="1"/>
  <c r="H51" i="4" l="1"/>
  <c r="G34" i="1"/>
  <c r="G46" i="4"/>
  <c r="F46" i="4"/>
  <c r="H22" i="1"/>
  <c r="H41" i="1"/>
  <c r="F57" i="1"/>
  <c r="H37" i="1"/>
  <c r="H43" i="1"/>
  <c r="H45" i="1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44" i="1"/>
  <c r="H21" i="1"/>
  <c r="H30" i="1"/>
  <c r="H47" i="1"/>
  <c r="H25" i="1"/>
  <c r="H51" i="1"/>
  <c r="H52" i="1" s="1"/>
  <c r="H42" i="1"/>
  <c r="H46" i="1"/>
  <c r="H31" i="1"/>
  <c r="G57" i="1"/>
  <c r="H38" i="1"/>
  <c r="H56" i="1"/>
  <c r="G27" i="1"/>
  <c r="H20" i="4"/>
  <c r="G34" i="4"/>
  <c r="H70" i="4"/>
  <c r="H21" i="4"/>
  <c r="H53" i="4"/>
  <c r="H77" i="4"/>
  <c r="H85" i="4"/>
  <c r="H55" i="1"/>
  <c r="H36" i="4"/>
  <c r="H60" i="4"/>
  <c r="G86" i="4"/>
  <c r="F27" i="1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H20" i="1"/>
  <c r="F86" i="4"/>
  <c r="H76" i="4"/>
  <c r="H29" i="1"/>
  <c r="H36" i="1"/>
  <c r="H53" i="1"/>
  <c r="H54" i="1" s="1"/>
  <c r="F52" i="1"/>
  <c r="F70" i="3"/>
  <c r="G72" i="3"/>
  <c r="F72" i="3"/>
  <c r="H34" i="1" l="1"/>
  <c r="G58" i="1"/>
  <c r="F87" i="4"/>
  <c r="G87" i="4"/>
  <c r="H46" i="4"/>
  <c r="F58" i="1"/>
  <c r="H86" i="4"/>
  <c r="H78" i="4"/>
  <c r="H72" i="3"/>
  <c r="H27" i="1"/>
  <c r="H58" i="1" s="1"/>
  <c r="H57" i="1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F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E58" i="2" s="1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F36" i="2"/>
  <c r="G31" i="2"/>
  <c r="F31" i="2"/>
  <c r="G30" i="2"/>
  <c r="F30" i="2"/>
  <c r="G29" i="2"/>
  <c r="G34" i="2" s="1"/>
  <c r="F29" i="2"/>
  <c r="F34" i="2" s="1"/>
  <c r="G20" i="2"/>
  <c r="F20" i="2"/>
  <c r="E87" i="3" l="1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G58" i="2" s="1"/>
  <c r="H41" i="2"/>
  <c r="G57" i="2"/>
  <c r="H46" i="2"/>
  <c r="H43" i="2"/>
  <c r="H48" i="2"/>
  <c r="H38" i="2"/>
  <c r="H30" i="2"/>
  <c r="H45" i="2"/>
  <c r="H36" i="2"/>
  <c r="F27" i="2"/>
  <c r="F58" i="2" s="1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58" i="2"/>
</calcChain>
</file>

<file path=xl/sharedStrings.xml><?xml version="1.0" encoding="utf-8"?>
<sst xmlns="http://schemas.openxmlformats.org/spreadsheetml/2006/main" count="564" uniqueCount="198">
  <si>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</si>
  <si>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</si>
  <si>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</si>
  <si>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</si>
  <si>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</si>
  <si>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</si>
  <si>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</si>
  <si>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</si>
  <si>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</si>
  <si>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</si>
  <si>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</si>
  <si>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</si>
  <si>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</si>
  <si>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</si>
  <si>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</si>
  <si>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</si>
  <si>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</si>
  <si>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</si>
  <si>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</si>
  <si>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</si>
  <si>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</si>
  <si>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</si>
  <si>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</si>
  <si>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</si>
  <si>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</si>
  <si>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</si>
  <si>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</si>
  <si>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</si>
  <si>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</si>
  <si>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</si>
  <si>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</si>
  <si>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</si>
  <si>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</si>
  <si>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</si>
  <si>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</si>
  <si>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</si>
  <si>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</si>
  <si>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</si>
  <si>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</si>
  <si>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</si>
  <si>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</si>
  <si>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</si>
  <si>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</si>
  <si>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</si>
  <si>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</si>
  <si>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</si>
  <si>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</si>
  <si>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</si>
  <si>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</si>
  <si>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</si>
  <si>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</si>
  <si>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</si>
  <si>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</si>
  <si>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</si>
  <si>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</si>
  <si>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</si>
  <si>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</si>
  <si>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</si>
  <si>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</si>
  <si>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</si>
  <si>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</si>
  <si>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</si>
  <si>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</si>
  <si>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</si>
  <si>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</si>
  <si>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</si>
  <si>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</si>
  <si>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</si>
  <si>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</si>
  <si>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</si>
  <si>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</si>
  <si>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</si>
  <si>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</si>
  <si>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</si>
  <si>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</si>
  <si>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</si>
  <si>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</si>
  <si>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</si>
  <si>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</si>
  <si>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</si>
  <si>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</si>
  <si>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</si>
  <si>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</si>
  <si>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</si>
  <si>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</si>
  <si>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</si>
  <si>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</si>
  <si>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</si>
  <si>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</si>
  <si>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</si>
  <si>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</si>
  <si>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</si>
  <si>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</si>
  <si>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</si>
  <si>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</si>
  <si>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</si>
  <si>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</si>
  <si>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</si>
  <si>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</si>
  <si>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</si>
  <si>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</si>
  <si>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</si>
  <si>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</si>
  <si>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</si>
  <si>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</si>
  <si>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</si>
  <si>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</si>
  <si>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</si>
  <si>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</si>
  <si>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</si>
  <si>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</si>
  <si>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</si>
  <si>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</si>
  <si>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</si>
  <si>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</si>
  <si>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</si>
  <si>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</si>
  <si>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</si>
  <si>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</si>
  <si>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</si>
  <si>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</si>
  <si>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</si>
  <si>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</si>
  <si>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</si>
  <si>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</si>
  <si>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</si>
  <si>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</si>
  <si>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</si>
  <si>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</si>
  <si>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</si>
  <si>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</si>
  <si>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</si>
  <si>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</si>
  <si>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</si>
  <si>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</si>
  <si>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</si>
  <si>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</si>
  <si>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</si>
  <si>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</si>
  <si>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</si>
  <si>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</si>
  <si>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</si>
  <si>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</si>
  <si>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</si>
  <si>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</si>
  <si>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</si>
  <si>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</si>
  <si>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</si>
  <si>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</si>
  <si>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</si>
  <si>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</si>
  <si>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</si>
  <si>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</si>
  <si>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</si>
  <si>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</si>
  <si>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</si>
  <si>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</si>
  <si>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</si>
  <si>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</si>
  <si>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</si>
  <si>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</si>
  <si>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</si>
  <si>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</si>
  <si>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</si>
  <si>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</si>
  <si>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</si>
  <si>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</si>
  <si>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</si>
  <si>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</si>
  <si>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</si>
  <si>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</si>
  <si>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</si>
  <si>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</si>
  <si>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</si>
  <si>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</si>
  <si>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</si>
  <si>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</si>
  <si>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</si>
  <si>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</si>
  <si>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</si>
  <si>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</si>
  <si>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</si>
  <si>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</si>
  <si>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</si>
  <si>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</si>
  <si>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</si>
  <si>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</si>
  <si>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</si>
  <si>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</si>
  <si>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</si>
  <si>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</si>
  <si>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</si>
  <si>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</si>
  <si>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</si>
  <si>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</si>
  <si>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</si>
  <si>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0622</t>
  </si>
  <si>
    <t>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</si>
</sst>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3" fillId="2" borderId="0" xfId="2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alignment horizontal="left"/>
      <protection locked="0"/>
    </xf>
    <xf numFmtId="0" fontId="3" fillId="2" borderId="0" xfId="2" quotePrefix="1" applyFont="1" applyFill="1" applyAlignment="1" applyProtection="1">
      <alignment horizontal="left"/>
      <protection locked="0"/>
    </xf>
    <xf numFmtId="49" fontId="3" fillId="2" borderId="0" xfId="2" quotePrefix="1" applyNumberFormat="1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Normal 8" xfId="2" xr:uid="{558C1BDB-9686-4A19-8A95-E8899DB3BFE9}"/>
    <cellStyle name="Normal 8 2" xfId="3" xr:uid="{3AC67986-407F-4F6E-994F-446517D72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B1" workbookViewId="0">
      <selection activeCell="D5" sqref="D5:D9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39"/>
    </row>
    <row r="6" spans="1:8" ht="10.5" x14ac:dyDescent="0.25">
      <c r="C6" s="1" t="s">
        <v>6</v>
      </c>
      <c r="D6" s="40"/>
    </row>
    <row r="7" spans="1:8" ht="10.5" x14ac:dyDescent="0.25">
      <c r="C7" s="1" t="s">
        <v>7</v>
      </c>
      <c r="D7" s="40"/>
    </row>
    <row r="8" spans="1:8" ht="10.5" x14ac:dyDescent="0.25">
      <c r="C8" s="1" t="s">
        <v>8</v>
      </c>
      <c r="D8" s="40"/>
    </row>
    <row r="9" spans="1:8" ht="10.5" x14ac:dyDescent="0.25">
      <c r="C9" s="1" t="s">
        <v>9</v>
      </c>
      <c r="D9" s="39"/>
    </row>
    <row r="10" spans="1:8" ht="10.5" x14ac:dyDescent="0.25">
      <c r="C10" s="1" t="s">
        <v>10</v>
      </c>
      <c r="D10" s="41">
        <v>2022</v>
      </c>
      <c r="E10" s="2" t="s">
        <v>156</v>
      </c>
    </row>
    <row r="11" spans="1:8" ht="10.5" x14ac:dyDescent="0.25">
      <c r="C11" s="1" t="s">
        <v>11</v>
      </c>
      <c r="D11" s="42" t="s">
        <v>196</v>
      </c>
      <c r="E11" s="6" t="s">
        <v>157</v>
      </c>
    </row>
    <row r="12" spans="1:8" ht="10.5" x14ac:dyDescent="0.25">
      <c r="C12" s="1" t="s">
        <v>12</v>
      </c>
      <c r="D12" s="42" t="s">
        <v>197</v>
      </c>
      <c r="E12" s="6" t="s">
        <v>158</v>
      </c>
    </row>
    <row r="13" spans="1:8" ht="10.5" x14ac:dyDescent="0.25">
      <c r="C13" s="1" t="s">
        <v>13</v>
      </c>
      <c r="D13" s="15" t="s">
        <v>79</v>
      </c>
      <c r="E13" s="6" t="s">
        <v>80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12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12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12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 t="shared" ref="F21:F26" si="0">E21*12.5%</f>
        <v>0</v>
      </c>
      <c r="G21" s="9">
        <f t="shared" ref="G21:G26" si="1">E21*15%</f>
        <v>0</v>
      </c>
      <c r="H21" s="9">
        <f t="shared" ref="H21:H26" si="2">E21-(F21+G21)</f>
        <v>0</v>
      </c>
    </row>
    <row r="22" spans="1:12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8">
        <v>25105</v>
      </c>
      <c r="B26" s="9" t="s">
        <v>161</v>
      </c>
      <c r="C26" s="9" t="s">
        <v>162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8"/>
    </row>
    <row r="27" spans="1:12" ht="10.5" x14ac:dyDescent="0.25">
      <c r="A27" s="20"/>
      <c r="B27" s="11" t="s">
        <v>34</v>
      </c>
      <c r="C27" s="11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6"/>
      <c r="C28" s="26" t="s">
        <v>170</v>
      </c>
      <c r="D28" s="26"/>
      <c r="E28" s="26"/>
      <c r="F28" s="26"/>
      <c r="G28" s="26"/>
      <c r="H28" s="26"/>
    </row>
    <row r="29" spans="1:12" x14ac:dyDescent="0.2">
      <c r="A29" s="22">
        <v>25206</v>
      </c>
      <c r="B29" s="9" t="s">
        <v>36</v>
      </c>
      <c r="C29" s="9" t="s">
        <v>168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12" x14ac:dyDescent="0.2">
      <c r="A30" s="22">
        <v>25207</v>
      </c>
      <c r="B30" s="9" t="s">
        <v>37</v>
      </c>
      <c r="C30" s="9" t="s">
        <v>169</v>
      </c>
      <c r="D30" s="9"/>
      <c r="E30" s="16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12" x14ac:dyDescent="0.2">
      <c r="A31" s="22">
        <v>25208</v>
      </c>
      <c r="B31" s="9" t="s">
        <v>38</v>
      </c>
      <c r="C31" s="9" t="s">
        <v>39</v>
      </c>
      <c r="D31" s="9"/>
      <c r="E31" s="16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12" x14ac:dyDescent="0.2">
      <c r="A32" s="22">
        <v>25210</v>
      </c>
      <c r="B32" s="9" t="s">
        <v>43</v>
      </c>
      <c r="C32" s="9" t="s">
        <v>42</v>
      </c>
      <c r="D32" s="9"/>
      <c r="E32" s="16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12" x14ac:dyDescent="0.2">
      <c r="A33" s="22">
        <v>25211</v>
      </c>
      <c r="B33" s="9" t="s">
        <v>171</v>
      </c>
      <c r="C33" s="9" t="s">
        <v>172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40</v>
      </c>
      <c r="C34" s="11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  <c r="L34" s="38"/>
    </row>
    <row r="35" spans="1:12" ht="10.5" x14ac:dyDescent="0.25">
      <c r="A35" s="20"/>
      <c r="B35" s="26"/>
      <c r="C35" s="26" t="s">
        <v>44</v>
      </c>
      <c r="D35" s="26"/>
      <c r="E35" s="26"/>
      <c r="F35" s="26"/>
      <c r="G35" s="26"/>
      <c r="H35" s="26"/>
    </row>
    <row r="36" spans="1:12" x14ac:dyDescent="0.2">
      <c r="A36" s="22">
        <v>25411</v>
      </c>
      <c r="B36" s="9" t="s">
        <v>45</v>
      </c>
      <c r="C36" s="9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12" x14ac:dyDescent="0.2">
      <c r="A37" s="22">
        <v>25412</v>
      </c>
      <c r="B37" s="9" t="s">
        <v>47</v>
      </c>
      <c r="C37" s="9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12" x14ac:dyDescent="0.2">
      <c r="A38" s="22">
        <v>25413</v>
      </c>
      <c r="B38" s="9" t="s">
        <v>49</v>
      </c>
      <c r="C38" s="9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12" x14ac:dyDescent="0.2">
      <c r="A39" s="22">
        <v>25414</v>
      </c>
      <c r="B39" s="9" t="s">
        <v>190</v>
      </c>
      <c r="C39" s="9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12" ht="10.5" x14ac:dyDescent="0.25">
      <c r="A40" s="20"/>
      <c r="B40" s="26"/>
      <c r="C40" s="26" t="s">
        <v>51</v>
      </c>
      <c r="D40" s="26"/>
      <c r="E40" s="26"/>
      <c r="F40" s="26"/>
      <c r="G40" s="26"/>
      <c r="H40" s="26"/>
    </row>
    <row r="41" spans="1:12" x14ac:dyDescent="0.2">
      <c r="A41" s="22">
        <v>25514</v>
      </c>
      <c r="B41" s="9" t="s">
        <v>45</v>
      </c>
      <c r="C41" s="9" t="s">
        <v>46</v>
      </c>
      <c r="D41" s="9"/>
      <c r="E41" s="10">
        <v>0</v>
      </c>
      <c r="F41" s="9">
        <f>E41*12.5%</f>
        <v>0</v>
      </c>
      <c r="G41" s="9">
        <f t="shared" ref="G41:G48" si="7">E41*12.5%</f>
        <v>0</v>
      </c>
      <c r="H41" s="9">
        <f>E41-(F41+G41)</f>
        <v>0</v>
      </c>
    </row>
    <row r="42" spans="1:12" x14ac:dyDescent="0.2">
      <c r="A42" s="22">
        <v>25515</v>
      </c>
      <c r="B42" s="9" t="s">
        <v>47</v>
      </c>
      <c r="C42" s="9" t="s">
        <v>48</v>
      </c>
      <c r="D42" s="9"/>
      <c r="E42" s="10">
        <v>0</v>
      </c>
      <c r="F42" s="9">
        <f t="shared" ref="F42:F48" si="8">E42*12.5%</f>
        <v>0</v>
      </c>
      <c r="G42" s="9">
        <f t="shared" si="7"/>
        <v>0</v>
      </c>
      <c r="H42" s="9">
        <f t="shared" ref="H42:H48" si="9">E42-(F42+G42)</f>
        <v>0</v>
      </c>
    </row>
    <row r="43" spans="1:12" x14ac:dyDescent="0.2">
      <c r="A43" s="22">
        <v>25516</v>
      </c>
      <c r="B43" s="9" t="s">
        <v>49</v>
      </c>
      <c r="C43" s="9" t="s">
        <v>50</v>
      </c>
      <c r="D43" s="9"/>
      <c r="E43" s="10">
        <v>0</v>
      </c>
      <c r="F43" s="9">
        <f t="shared" si="8"/>
        <v>0</v>
      </c>
      <c r="G43" s="9">
        <f t="shared" si="7"/>
        <v>0</v>
      </c>
      <c r="H43" s="9">
        <f t="shared" si="9"/>
        <v>0</v>
      </c>
    </row>
    <row r="44" spans="1:12" x14ac:dyDescent="0.2">
      <c r="A44" s="22">
        <v>25517</v>
      </c>
      <c r="B44" s="9" t="s">
        <v>52</v>
      </c>
      <c r="C44" s="9" t="s">
        <v>53</v>
      </c>
      <c r="D44" s="9"/>
      <c r="E44" s="10">
        <v>0</v>
      </c>
      <c r="F44" s="9">
        <f t="shared" si="8"/>
        <v>0</v>
      </c>
      <c r="G44" s="9">
        <f t="shared" si="7"/>
        <v>0</v>
      </c>
      <c r="H44" s="9">
        <f t="shared" si="9"/>
        <v>0</v>
      </c>
    </row>
    <row r="45" spans="1:12" x14ac:dyDescent="0.2">
      <c r="A45" s="22">
        <v>25518</v>
      </c>
      <c r="B45" s="9" t="s">
        <v>54</v>
      </c>
      <c r="C45" s="9" t="s">
        <v>83</v>
      </c>
      <c r="D45" s="9"/>
      <c r="E45" s="10">
        <v>0</v>
      </c>
      <c r="F45" s="9">
        <f t="shared" si="8"/>
        <v>0</v>
      </c>
      <c r="G45" s="9">
        <f t="shared" si="7"/>
        <v>0</v>
      </c>
      <c r="H45" s="9">
        <f t="shared" si="9"/>
        <v>0</v>
      </c>
    </row>
    <row r="46" spans="1:12" x14ac:dyDescent="0.2">
      <c r="A46" s="22">
        <v>25519</v>
      </c>
      <c r="B46" s="9" t="s">
        <v>55</v>
      </c>
      <c r="C46" s="9" t="s">
        <v>56</v>
      </c>
      <c r="D46" s="9"/>
      <c r="E46" s="10">
        <v>0</v>
      </c>
      <c r="F46" s="9">
        <f t="shared" si="8"/>
        <v>0</v>
      </c>
      <c r="G46" s="9">
        <f t="shared" si="7"/>
        <v>0</v>
      </c>
      <c r="H46" s="9">
        <f t="shared" si="9"/>
        <v>0</v>
      </c>
    </row>
    <row r="47" spans="1:12" x14ac:dyDescent="0.2">
      <c r="A47" s="22">
        <v>25520</v>
      </c>
      <c r="B47" s="9" t="s">
        <v>57</v>
      </c>
      <c r="C47" s="9" t="s">
        <v>58</v>
      </c>
      <c r="D47" s="9"/>
      <c r="E47" s="10">
        <v>0</v>
      </c>
      <c r="F47" s="9">
        <f t="shared" si="8"/>
        <v>0</v>
      </c>
      <c r="G47" s="9">
        <f t="shared" si="7"/>
        <v>0</v>
      </c>
      <c r="H47" s="9">
        <f t="shared" si="9"/>
        <v>0</v>
      </c>
    </row>
    <row r="48" spans="1:12" s="13" customFormat="1" x14ac:dyDescent="0.2">
      <c r="A48" s="23">
        <v>25521</v>
      </c>
      <c r="B48" s="9" t="s">
        <v>59</v>
      </c>
      <c r="C48" s="12" t="s">
        <v>60</v>
      </c>
      <c r="D48" s="9"/>
      <c r="E48" s="10">
        <v>0</v>
      </c>
      <c r="F48" s="9">
        <f t="shared" si="8"/>
        <v>0</v>
      </c>
      <c r="G48" s="9">
        <f t="shared" si="7"/>
        <v>0</v>
      </c>
      <c r="H48" s="9">
        <f t="shared" si="9"/>
        <v>0</v>
      </c>
    </row>
    <row r="49" spans="1:8" s="13" customFormat="1" x14ac:dyDescent="0.2">
      <c r="A49" s="23">
        <v>25522</v>
      </c>
      <c r="B49" s="9" t="s">
        <v>190</v>
      </c>
      <c r="C49" s="12" t="s">
        <v>191</v>
      </c>
      <c r="D49" s="9"/>
      <c r="E49" s="10">
        <v>0</v>
      </c>
      <c r="F49" s="9">
        <f t="shared" ref="F49" si="10">E49*12.5%</f>
        <v>0</v>
      </c>
      <c r="G49" s="9">
        <f t="shared" ref="G49" si="11">E49*12.5%</f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61</v>
      </c>
      <c r="C50" s="11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9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1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9" t="s">
        <v>67</v>
      </c>
      <c r="C53" s="9" t="s">
        <v>68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69</v>
      </c>
      <c r="C54" s="11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9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9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1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76</v>
      </c>
      <c r="C58" s="14" t="s">
        <v>77</v>
      </c>
      <c r="D58" s="14"/>
      <c r="E58" s="14">
        <f>SUM(E27,E34,E50,E52,E54,E57)</f>
        <v>0</v>
      </c>
      <c r="F58" s="14">
        <f t="shared" ref="F58:H58" si="14">SUM(F27,F34,F50,F52,F54,F57)</f>
        <v>0</v>
      </c>
      <c r="G58" s="14">
        <f t="shared" si="14"/>
        <v>0</v>
      </c>
      <c r="H58" s="14">
        <f t="shared" si="14"/>
        <v>0</v>
      </c>
    </row>
    <row r="60" spans="1:8" x14ac:dyDescent="0.2">
      <c r="B60" s="2" t="s">
        <v>78</v>
      </c>
      <c r="G60" s="2" t="s">
        <v>84</v>
      </c>
      <c r="H60" s="17">
        <f>H58+MONTHLY!H58+ANNUAL_Adjustments!H87+MONTHLY_Adjustments!H87</f>
        <v>0</v>
      </c>
    </row>
    <row r="61" spans="1:8" x14ac:dyDescent="0.2">
      <c r="G61" s="2" t="s">
        <v>85</v>
      </c>
      <c r="H61" s="17"/>
    </row>
    <row r="62" spans="1:8" x14ac:dyDescent="0.2">
      <c r="G62" s="2" t="s">
        <v>86</v>
      </c>
      <c r="H62" s="17"/>
    </row>
    <row r="63" spans="1:8" x14ac:dyDescent="0.2">
      <c r="G63" s="2" t="s">
        <v>87</v>
      </c>
      <c r="H63" s="17"/>
    </row>
  </sheetData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abSelected="1" topLeftCell="B1" workbookViewId="0">
      <selection activeCell="D74" sqref="D74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/>
    </row>
    <row r="10" spans="1:8" ht="10.5" x14ac:dyDescent="0.25">
      <c r="C10" s="1" t="s">
        <v>10</v>
      </c>
      <c r="D10" s="5">
        <v>2022</v>
      </c>
      <c r="E10" s="2" t="s">
        <v>156</v>
      </c>
    </row>
    <row r="11" spans="1:8" ht="10.5" x14ac:dyDescent="0.25">
      <c r="C11" s="1" t="s">
        <v>11</v>
      </c>
      <c r="D11" s="7" t="s">
        <v>196</v>
      </c>
      <c r="E11" s="6" t="s">
        <v>157</v>
      </c>
    </row>
    <row r="12" spans="1:8" ht="10.5" x14ac:dyDescent="0.25">
      <c r="C12" s="1" t="s">
        <v>12</v>
      </c>
      <c r="D12" s="7" t="s">
        <v>197</v>
      </c>
      <c r="E12" s="6" t="s">
        <v>158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ref="F23:F24" si="0">E23*12.5%</f>
        <v>0</v>
      </c>
      <c r="G23" s="9">
        <f t="shared" ref="G23:G24" si="1">E23*15%</f>
        <v>0</v>
      </c>
      <c r="H23" s="9">
        <f t="shared" ref="H23:H24" si="2">E23-(F23+G23)</f>
        <v>0</v>
      </c>
    </row>
    <row r="24" spans="1:8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>E25*12.5%</f>
        <v>0</v>
      </c>
      <c r="G25" s="9">
        <f>E25*15%</f>
        <v>0</v>
      </c>
      <c r="H25" s="9">
        <f>E25-(F25+G25)</f>
        <v>0</v>
      </c>
    </row>
    <row r="26" spans="1:8" x14ac:dyDescent="0.2">
      <c r="A26" s="28">
        <v>25105</v>
      </c>
      <c r="B26" s="9" t="s">
        <v>161</v>
      </c>
      <c r="C26" s="12" t="s">
        <v>162</v>
      </c>
      <c r="D26" s="9"/>
      <c r="E26" s="10">
        <v>0</v>
      </c>
      <c r="F26" s="9">
        <f>E26*12.5%</f>
        <v>0</v>
      </c>
      <c r="G26" s="9">
        <f>E26*15%</f>
        <v>0</v>
      </c>
      <c r="H26" s="9">
        <f>E26-(F26+G26)</f>
        <v>0</v>
      </c>
    </row>
    <row r="27" spans="1:8" ht="10.5" x14ac:dyDescent="0.25">
      <c r="A27" s="20"/>
      <c r="B27" s="11" t="s">
        <v>34</v>
      </c>
      <c r="C27" s="18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5"/>
      <c r="C28" s="27" t="s">
        <v>170</v>
      </c>
      <c r="D28" s="25"/>
      <c r="E28" s="25"/>
      <c r="F28" s="25"/>
      <c r="G28" s="25"/>
      <c r="H28" s="25"/>
    </row>
    <row r="29" spans="1:8" x14ac:dyDescent="0.2">
      <c r="A29" s="22">
        <v>25206</v>
      </c>
      <c r="B29" s="9" t="s">
        <v>36</v>
      </c>
      <c r="C29" s="12" t="s">
        <v>173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x14ac:dyDescent="0.2">
      <c r="A30" s="22">
        <v>25207</v>
      </c>
      <c r="B30" s="9" t="s">
        <v>37</v>
      </c>
      <c r="C30" s="12" t="s">
        <v>169</v>
      </c>
      <c r="D30" s="9"/>
      <c r="E30" s="10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8" x14ac:dyDescent="0.2">
      <c r="A31" s="22">
        <v>25208</v>
      </c>
      <c r="B31" s="9" t="s">
        <v>38</v>
      </c>
      <c r="C31" s="12" t="s">
        <v>39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2">
      <c r="A32" s="22">
        <v>25210</v>
      </c>
      <c r="B32" s="9" t="s">
        <v>43</v>
      </c>
      <c r="C32" s="12" t="s">
        <v>42</v>
      </c>
      <c r="D32" s="9"/>
      <c r="E32" s="10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8" x14ac:dyDescent="0.2">
      <c r="A33" s="22">
        <v>25211</v>
      </c>
      <c r="B33" s="9" t="s">
        <v>171</v>
      </c>
      <c r="C33" s="12" t="s">
        <v>172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40</v>
      </c>
      <c r="C34" s="18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5"/>
      <c r="C35" s="27" t="s">
        <v>44</v>
      </c>
      <c r="D35" s="25"/>
      <c r="E35" s="25"/>
      <c r="F35" s="25"/>
      <c r="G35" s="25"/>
      <c r="H35" s="25"/>
    </row>
    <row r="36" spans="1:8" x14ac:dyDescent="0.2">
      <c r="A36" s="22">
        <v>25411</v>
      </c>
      <c r="B36" s="9" t="s">
        <v>45</v>
      </c>
      <c r="C36" s="12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25412</v>
      </c>
      <c r="B37" s="9" t="s">
        <v>47</v>
      </c>
      <c r="C37" s="12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x14ac:dyDescent="0.2">
      <c r="A38" s="22">
        <v>25413</v>
      </c>
      <c r="B38" s="9" t="s">
        <v>49</v>
      </c>
      <c r="C38" s="12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8" x14ac:dyDescent="0.2">
      <c r="A39" s="22">
        <v>25414</v>
      </c>
      <c r="B39" s="9" t="s">
        <v>190</v>
      </c>
      <c r="C39" s="12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8" ht="10.5" x14ac:dyDescent="0.25">
      <c r="A40" s="20"/>
      <c r="B40" s="25"/>
      <c r="C40" s="27" t="s">
        <v>51</v>
      </c>
      <c r="D40" s="25"/>
      <c r="E40" s="25"/>
      <c r="F40" s="25"/>
      <c r="G40" s="25"/>
      <c r="H40" s="25"/>
    </row>
    <row r="41" spans="1:8" x14ac:dyDescent="0.2">
      <c r="A41" s="22">
        <v>25514</v>
      </c>
      <c r="B41" s="29" t="s">
        <v>45</v>
      </c>
      <c r="C41" s="29" t="s">
        <v>46</v>
      </c>
      <c r="D41" s="29"/>
      <c r="E41" s="10">
        <v>0</v>
      </c>
      <c r="F41" s="29">
        <f>E41*12.5%</f>
        <v>0</v>
      </c>
      <c r="G41" s="29">
        <f t="shared" ref="G41:G48" si="7">E41*12.5%</f>
        <v>0</v>
      </c>
      <c r="H41" s="29">
        <f>E41-(F41+G41)</f>
        <v>0</v>
      </c>
    </row>
    <row r="42" spans="1:8" x14ac:dyDescent="0.2">
      <c r="A42" s="22">
        <v>25515</v>
      </c>
      <c r="B42" s="29" t="s">
        <v>47</v>
      </c>
      <c r="C42" s="29" t="s">
        <v>48</v>
      </c>
      <c r="D42" s="29"/>
      <c r="E42" s="10">
        <v>0</v>
      </c>
      <c r="F42" s="29">
        <f t="shared" ref="F42:F48" si="8">E42*12.5%</f>
        <v>0</v>
      </c>
      <c r="G42" s="29">
        <f t="shared" si="7"/>
        <v>0</v>
      </c>
      <c r="H42" s="29">
        <f t="shared" ref="H42:H48" si="9">E42-(F42+G42)</f>
        <v>0</v>
      </c>
    </row>
    <row r="43" spans="1:8" x14ac:dyDescent="0.2">
      <c r="A43" s="22">
        <v>25516</v>
      </c>
      <c r="B43" s="29" t="s">
        <v>49</v>
      </c>
      <c r="C43" s="30" t="s">
        <v>50</v>
      </c>
      <c r="D43" s="29"/>
      <c r="E43" s="10">
        <v>0</v>
      </c>
      <c r="F43" s="29">
        <f t="shared" si="8"/>
        <v>0</v>
      </c>
      <c r="G43" s="29">
        <f t="shared" si="7"/>
        <v>0</v>
      </c>
      <c r="H43" s="29">
        <f t="shared" si="9"/>
        <v>0</v>
      </c>
    </row>
    <row r="44" spans="1:8" x14ac:dyDescent="0.2">
      <c r="A44" s="22">
        <v>25517</v>
      </c>
      <c r="B44" s="29" t="s">
        <v>52</v>
      </c>
      <c r="C44" s="29" t="s">
        <v>53</v>
      </c>
      <c r="D44" s="29"/>
      <c r="E44" s="10">
        <v>0</v>
      </c>
      <c r="F44" s="29">
        <f t="shared" si="8"/>
        <v>0</v>
      </c>
      <c r="G44" s="29">
        <f t="shared" si="7"/>
        <v>0</v>
      </c>
      <c r="H44" s="29">
        <f t="shared" si="9"/>
        <v>0</v>
      </c>
    </row>
    <row r="45" spans="1:8" x14ac:dyDescent="0.2">
      <c r="A45" s="22">
        <v>25518</v>
      </c>
      <c r="B45" s="29" t="s">
        <v>54</v>
      </c>
      <c r="C45" s="30" t="s">
        <v>83</v>
      </c>
      <c r="D45" s="29"/>
      <c r="E45" s="10">
        <v>0</v>
      </c>
      <c r="F45" s="29">
        <f t="shared" si="8"/>
        <v>0</v>
      </c>
      <c r="G45" s="29">
        <f t="shared" si="7"/>
        <v>0</v>
      </c>
      <c r="H45" s="29">
        <f t="shared" si="9"/>
        <v>0</v>
      </c>
    </row>
    <row r="46" spans="1:8" x14ac:dyDescent="0.2">
      <c r="A46" s="22">
        <v>25519</v>
      </c>
      <c r="B46" s="29" t="s">
        <v>55</v>
      </c>
      <c r="C46" s="30" t="s">
        <v>56</v>
      </c>
      <c r="D46" s="29"/>
      <c r="E46" s="10">
        <v>0</v>
      </c>
      <c r="F46" s="29">
        <f t="shared" si="8"/>
        <v>0</v>
      </c>
      <c r="G46" s="29">
        <f t="shared" si="7"/>
        <v>0</v>
      </c>
      <c r="H46" s="29">
        <f t="shared" si="9"/>
        <v>0</v>
      </c>
    </row>
    <row r="47" spans="1:8" x14ac:dyDescent="0.2">
      <c r="A47" s="22">
        <v>25520</v>
      </c>
      <c r="B47" s="29" t="s">
        <v>57</v>
      </c>
      <c r="C47" s="30" t="s">
        <v>58</v>
      </c>
      <c r="D47" s="29"/>
      <c r="E47" s="10">
        <v>0</v>
      </c>
      <c r="F47" s="29">
        <f t="shared" si="8"/>
        <v>0</v>
      </c>
      <c r="G47" s="29">
        <f t="shared" si="7"/>
        <v>0</v>
      </c>
      <c r="H47" s="29">
        <f t="shared" si="9"/>
        <v>0</v>
      </c>
    </row>
    <row r="48" spans="1:8" s="13" customFormat="1" x14ac:dyDescent="0.2">
      <c r="A48" s="23">
        <v>25521</v>
      </c>
      <c r="B48" s="29" t="s">
        <v>59</v>
      </c>
      <c r="C48" s="30" t="s">
        <v>60</v>
      </c>
      <c r="D48" s="29"/>
      <c r="E48" s="10">
        <v>0</v>
      </c>
      <c r="F48" s="29">
        <f t="shared" si="8"/>
        <v>0</v>
      </c>
      <c r="G48" s="29">
        <f t="shared" si="7"/>
        <v>0</v>
      </c>
      <c r="H48" s="29">
        <f t="shared" si="9"/>
        <v>0</v>
      </c>
    </row>
    <row r="49" spans="1:8" s="13" customFormat="1" x14ac:dyDescent="0.2">
      <c r="A49" s="22">
        <v>25522</v>
      </c>
      <c r="B49" s="29" t="s">
        <v>190</v>
      </c>
      <c r="C49" s="30" t="s">
        <v>191</v>
      </c>
      <c r="D49" s="29"/>
      <c r="E49" s="10">
        <v>0</v>
      </c>
      <c r="F49" s="29">
        <f t="shared" ref="F49" si="10">E49*12.5%</f>
        <v>0</v>
      </c>
      <c r="G49" s="29">
        <f t="shared" ref="G49" si="11">E49*12.5%</f>
        <v>0</v>
      </c>
      <c r="H49" s="29">
        <f t="shared" ref="H49" si="12">E49-(F49+G49)</f>
        <v>0</v>
      </c>
    </row>
    <row r="50" spans="1:8" ht="10.5" x14ac:dyDescent="0.25">
      <c r="A50" s="20"/>
      <c r="B50" s="11" t="s">
        <v>61</v>
      </c>
      <c r="C50" s="18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12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8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29" t="s">
        <v>67</v>
      </c>
      <c r="C53" s="30" t="s">
        <v>68</v>
      </c>
      <c r="D53" s="29"/>
      <c r="E53" s="10">
        <v>0</v>
      </c>
      <c r="F53" s="29">
        <f>E53*12.5%</f>
        <v>0</v>
      </c>
      <c r="G53" s="29">
        <f>E53*15%</f>
        <v>0</v>
      </c>
      <c r="H53" s="29">
        <f>E53-(F53+G53)</f>
        <v>0</v>
      </c>
    </row>
    <row r="54" spans="1:8" ht="10.5" x14ac:dyDescent="0.25">
      <c r="A54" s="20"/>
      <c r="B54" s="11" t="s">
        <v>69</v>
      </c>
      <c r="C54" s="18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12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12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8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1" t="s">
        <v>76</v>
      </c>
      <c r="C58" s="32" t="s">
        <v>77</v>
      </c>
      <c r="D58" s="31"/>
      <c r="E58" s="31">
        <f>SUM(E27,E34,E50,E52,E54,E57)</f>
        <v>0</v>
      </c>
      <c r="F58" s="31">
        <f t="shared" ref="F58:H58" si="14">SUM(F27,F34,F50,F52,F54,F57)</f>
        <v>0</v>
      </c>
      <c r="G58" s="31">
        <f t="shared" si="14"/>
        <v>0</v>
      </c>
      <c r="H58" s="31">
        <f t="shared" si="14"/>
        <v>0</v>
      </c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 t="s">
        <v>78</v>
      </c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x14ac:dyDescent="0.2">
      <c r="B67" s="33"/>
      <c r="C67" s="34"/>
      <c r="D67" s="33"/>
      <c r="E67" s="35"/>
      <c r="F67" s="33"/>
      <c r="G67" s="33"/>
      <c r="H67" s="33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ht="10.5" x14ac:dyDescent="0.25">
      <c r="B76" s="36"/>
      <c r="C76" s="37"/>
      <c r="D76" s="36"/>
      <c r="E76" s="36"/>
      <c r="F76" s="36"/>
      <c r="G76" s="36"/>
      <c r="H76" s="36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x14ac:dyDescent="0.2">
      <c r="B78" s="33"/>
      <c r="C78" s="34"/>
      <c r="D78" s="33"/>
      <c r="E78" s="35"/>
      <c r="F78" s="33"/>
      <c r="G78" s="33"/>
      <c r="H78" s="33"/>
    </row>
    <row r="79" spans="2:8" x14ac:dyDescent="0.2">
      <c r="B79" s="33"/>
      <c r="C79" s="34"/>
      <c r="D79" s="33"/>
      <c r="E79" s="35"/>
      <c r="F79" s="33"/>
      <c r="G79" s="33"/>
      <c r="H79" s="33"/>
    </row>
    <row r="80" spans="2:8" x14ac:dyDescent="0.2">
      <c r="B80" s="33"/>
      <c r="C80" s="34"/>
      <c r="D80" s="33"/>
      <c r="E80" s="35"/>
      <c r="F80" s="33"/>
      <c r="G80" s="33"/>
      <c r="H80" s="33"/>
    </row>
    <row r="81" spans="2:8" ht="10.5" x14ac:dyDescent="0.25">
      <c r="B81" s="36"/>
      <c r="C81" s="37"/>
      <c r="D81" s="36"/>
      <c r="E81" s="36"/>
      <c r="F81" s="36"/>
      <c r="G81" s="36"/>
      <c r="H81" s="36"/>
    </row>
    <row r="82" spans="2:8" ht="10.5" x14ac:dyDescent="0.25">
      <c r="B82" s="36"/>
      <c r="C82" s="37"/>
      <c r="D82" s="36"/>
      <c r="E82" s="36"/>
      <c r="F82" s="36"/>
      <c r="G82" s="36"/>
      <c r="H82" s="36"/>
    </row>
  </sheetData>
  <pageMargins left="0.7" right="0.7" top="0.75" bottom="0.75" header="0.3" footer="0.3"/>
  <pageSetup orientation="portrait" r:id="rId1"/>
  <ignoredErrors>
    <ignoredError sqref="F51:H54 F50 H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topLeftCell="B63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79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1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1" si="20">E58*12.5%</f>
        <v>0</v>
      </c>
      <c r="G58" s="9">
        <f t="shared" si="19"/>
        <v>0</v>
      </c>
      <c r="H58" s="9">
        <f t="shared" ref="H58:H71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>E72*12.5%</f>
        <v>0</v>
      </c>
      <c r="G72" s="9">
        <f>E72*12.5%</f>
        <v>0</v>
      </c>
      <c r="H72" s="9">
        <f>E72-(F72+G72)</f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9" spans="1:8" x14ac:dyDescent="0.2">
      <c r="B89" s="2" t="s">
        <v>78</v>
      </c>
    </row>
  </sheetData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topLeftCell="B63" workbookViewId="0">
      <selection activeCell="D76" sqref="D7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2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2" si="20">E58*12.5%</f>
        <v>0</v>
      </c>
      <c r="G58" s="9">
        <f t="shared" si="19"/>
        <v>0</v>
      </c>
      <c r="H58" s="9">
        <f t="shared" ref="H58:H72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 t="shared" si="20"/>
        <v>0</v>
      </c>
      <c r="G72" s="9">
        <f t="shared" si="19"/>
        <v>0</v>
      </c>
      <c r="H72" s="9">
        <f t="shared" si="21"/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 t="shared" ref="F87:H87" si="26">SUM(F34,F46,F75,F78,F81,F86)</f>
        <v>0</v>
      </c>
      <c r="G87" s="14">
        <f t="shared" si="26"/>
        <v>0</v>
      </c>
      <c r="H87" s="14">
        <f t="shared" si="26"/>
        <v>0</v>
      </c>
    </row>
    <row r="89" spans="1:8" x14ac:dyDescent="0.2">
      <c r="B89" s="2" t="s">
        <v>78</v>
      </c>
    </row>
  </sheetData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2F8CBDD9F3A49894E60BE191EFC67" ma:contentTypeVersion="4" ma:contentTypeDescription="Create a new document." ma:contentTypeScope="" ma:versionID="27e27455a50ecae66a7c79397ac89614">
  <xsd:schema xmlns:xsd="http://www.w3.org/2001/XMLSchema" xmlns:xs="http://www.w3.org/2001/XMLSchema" xmlns:p="http://schemas.microsoft.com/office/2006/metadata/properties" xmlns:ns2="b9bd4529-1690-4da7-ac80-84a03bc70841" targetNamespace="http://schemas.microsoft.com/office/2006/metadata/properties" ma:root="true" ma:fieldsID="d50e1c51fcd0c0753062b3bd897070c7" ns2:_="">
    <xsd:import namespace="b9bd4529-1690-4da7-ac80-84a03bc708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4529-1690-4da7-ac80-84a03bc70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37D0A-015E-461F-9539-12E599E5B1CE}"/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2022-08-11T07:41:03Z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0x0101009282F8CBDD9F3A49894E60BE191EFC67</vt:lpwstr>
  </property>
  <property fmtid="{D5CDD505-2E9C-101B-9397-08002B2CF9AE}" pid="3" name="Order">
    <vt:r8>2646800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