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\OneDrive - SASRIA SOC LTD\Desktop\April2020 Annexures\"/>
    </mc:Choice>
  </mc:AlternateContent>
  <xr:revisionPtr revIDLastSave="3" documentId="14_{3974810D-85A3-479F-8C9D-C26F50488890}" xr6:coauthVersionLast="44" xr6:coauthVersionMax="44" xr10:uidLastSave="{4511725E-B512-4D0B-8A97-B1B062C0B776}"/>
  <workbookProtection workbookAlgorithmName="SHA-512" workbookHashValue="J9R66yLB9zAwJBtgNWVeopdKMhHrgqxPN+XWyHnEgYte9QsqpwvIMP+mDIuMEqi2npy97DKAgdNsLbXqbCav+A==" workbookSaltValue="lWZEgb/jmjZKw6iR2P+FPg==" workbookSpinCount="100000" lockStructure="1"/>
  <bookViews>
    <workbookView xWindow="30612" yWindow="4056" windowWidth="15576" windowHeight="11904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2" l="1"/>
  <c r="F20" i="1" l="1"/>
  <c r="E76" i="4"/>
  <c r="G75" i="4"/>
  <c r="F75" i="4"/>
  <c r="H75" i="4" s="1"/>
  <c r="H74" i="4"/>
  <c r="G74" i="4"/>
  <c r="F74" i="4"/>
  <c r="G73" i="4"/>
  <c r="F73" i="4"/>
  <c r="H73" i="4" s="1"/>
  <c r="G72" i="4"/>
  <c r="G76" i="4" s="1"/>
  <c r="F72" i="4"/>
  <c r="H72" i="4" s="1"/>
  <c r="E71" i="4"/>
  <c r="G70" i="4"/>
  <c r="F70" i="4"/>
  <c r="H70" i="4" s="1"/>
  <c r="H69" i="4"/>
  <c r="H71" i="4" s="1"/>
  <c r="G69" i="4"/>
  <c r="G71" i="4" s="1"/>
  <c r="F69" i="4"/>
  <c r="F71" i="4" s="1"/>
  <c r="E68" i="4"/>
  <c r="G67" i="4"/>
  <c r="G68" i="4" s="1"/>
  <c r="F67" i="4"/>
  <c r="H67" i="4" s="1"/>
  <c r="G66" i="4"/>
  <c r="F66" i="4"/>
  <c r="F68" i="4" s="1"/>
  <c r="E65" i="4"/>
  <c r="G64" i="4"/>
  <c r="F64" i="4"/>
  <c r="G63" i="4"/>
  <c r="F63" i="4"/>
  <c r="H63" i="4" s="1"/>
  <c r="G62" i="4"/>
  <c r="F62" i="4"/>
  <c r="H62" i="4" s="1"/>
  <c r="G61" i="4"/>
  <c r="F61" i="4"/>
  <c r="H61" i="4" s="1"/>
  <c r="G60" i="4"/>
  <c r="F60" i="4"/>
  <c r="H60" i="4" s="1"/>
  <c r="H59" i="4"/>
  <c r="G59" i="4"/>
  <c r="F59" i="4"/>
  <c r="G58" i="4"/>
  <c r="F58" i="4"/>
  <c r="H58" i="4" s="1"/>
  <c r="G57" i="4"/>
  <c r="F57" i="4"/>
  <c r="H57" i="4" s="1"/>
  <c r="G56" i="4"/>
  <c r="F56" i="4"/>
  <c r="H56" i="4" s="1"/>
  <c r="H55" i="4"/>
  <c r="G55" i="4"/>
  <c r="F55" i="4"/>
  <c r="G54" i="4"/>
  <c r="F54" i="4"/>
  <c r="H54" i="4" s="1"/>
  <c r="G53" i="4"/>
  <c r="F53" i="4"/>
  <c r="H53" i="4" s="1"/>
  <c r="G52" i="4"/>
  <c r="H52" i="4" s="1"/>
  <c r="F52" i="4"/>
  <c r="H51" i="4"/>
  <c r="G51" i="4"/>
  <c r="F51" i="4"/>
  <c r="G50" i="4"/>
  <c r="F50" i="4"/>
  <c r="H50" i="4" s="1"/>
  <c r="G49" i="4"/>
  <c r="F49" i="4"/>
  <c r="H49" i="4" s="1"/>
  <c r="G47" i="4"/>
  <c r="F47" i="4"/>
  <c r="H47" i="4" s="1"/>
  <c r="H46" i="4"/>
  <c r="G46" i="4"/>
  <c r="F46" i="4"/>
  <c r="G45" i="4"/>
  <c r="F45" i="4"/>
  <c r="H45" i="4" s="1"/>
  <c r="G44" i="4"/>
  <c r="F44" i="4"/>
  <c r="H44" i="4" s="1"/>
  <c r="G43" i="4"/>
  <c r="H43" i="4" s="1"/>
  <c r="F43" i="4"/>
  <c r="H42" i="4"/>
  <c r="G42" i="4"/>
  <c r="F42" i="4"/>
  <c r="E40" i="4"/>
  <c r="G39" i="4"/>
  <c r="G40" i="4" s="1"/>
  <c r="F39" i="4"/>
  <c r="H39" i="4" s="1"/>
  <c r="G38" i="4"/>
  <c r="F38" i="4"/>
  <c r="F40" i="4" s="1"/>
  <c r="E36" i="4"/>
  <c r="G35" i="4"/>
  <c r="H35" i="4" s="1"/>
  <c r="F35" i="4"/>
  <c r="H34" i="4"/>
  <c r="G34" i="4"/>
  <c r="F34" i="4"/>
  <c r="G33" i="4"/>
  <c r="F33" i="4"/>
  <c r="H33" i="4" s="1"/>
  <c r="G32" i="4"/>
  <c r="F32" i="4"/>
  <c r="H32" i="4" s="1"/>
  <c r="G31" i="4"/>
  <c r="H31" i="4" s="1"/>
  <c r="F31" i="4"/>
  <c r="H30" i="4"/>
  <c r="G30" i="4"/>
  <c r="G36" i="4" s="1"/>
  <c r="F30" i="4"/>
  <c r="F36" i="4" s="1"/>
  <c r="E28" i="4"/>
  <c r="G27" i="4"/>
  <c r="F27" i="4"/>
  <c r="H27" i="4" s="1"/>
  <c r="G26" i="4"/>
  <c r="F26" i="4"/>
  <c r="H26" i="4" s="1"/>
  <c r="H25" i="4"/>
  <c r="G25" i="4"/>
  <c r="F25" i="4"/>
  <c r="H24" i="4"/>
  <c r="G24" i="4"/>
  <c r="F24" i="4"/>
  <c r="G23" i="4"/>
  <c r="F23" i="4"/>
  <c r="H23" i="4" s="1"/>
  <c r="G22" i="4"/>
  <c r="F22" i="4"/>
  <c r="H22" i="4" s="1"/>
  <c r="G21" i="4"/>
  <c r="F21" i="4"/>
  <c r="H21" i="4" s="1"/>
  <c r="G20" i="4"/>
  <c r="H20" i="4" s="1"/>
  <c r="F20" i="4"/>
  <c r="E53" i="1"/>
  <c r="G52" i="1"/>
  <c r="F52" i="1"/>
  <c r="H52" i="1" s="1"/>
  <c r="H51" i="1"/>
  <c r="H53" i="1" s="1"/>
  <c r="G51" i="1"/>
  <c r="G53" i="1" s="1"/>
  <c r="F51" i="1"/>
  <c r="F53" i="1" s="1"/>
  <c r="E50" i="1"/>
  <c r="G49" i="1"/>
  <c r="G50" i="1" s="1"/>
  <c r="F49" i="1"/>
  <c r="F50" i="1" s="1"/>
  <c r="E48" i="1"/>
  <c r="G47" i="1"/>
  <c r="G48" i="1" s="1"/>
  <c r="F47" i="1"/>
  <c r="H47" i="1" s="1"/>
  <c r="H48" i="1" s="1"/>
  <c r="E46" i="1"/>
  <c r="H45" i="1"/>
  <c r="G45" i="1"/>
  <c r="F45" i="1"/>
  <c r="H44" i="1"/>
  <c r="G44" i="1"/>
  <c r="F44" i="1"/>
  <c r="G43" i="1"/>
  <c r="F43" i="1"/>
  <c r="H43" i="1" s="1"/>
  <c r="G42" i="1"/>
  <c r="F42" i="1"/>
  <c r="H42" i="1" s="1"/>
  <c r="H41" i="1"/>
  <c r="G41" i="1"/>
  <c r="F41" i="1"/>
  <c r="H40" i="1"/>
  <c r="G40" i="1"/>
  <c r="F40" i="1"/>
  <c r="G39" i="1"/>
  <c r="F39" i="1"/>
  <c r="H39" i="1" s="1"/>
  <c r="G38" i="1"/>
  <c r="F38" i="1"/>
  <c r="H38" i="1" s="1"/>
  <c r="H36" i="1"/>
  <c r="G36" i="1"/>
  <c r="F36" i="1"/>
  <c r="H35" i="1"/>
  <c r="G35" i="1"/>
  <c r="F35" i="1"/>
  <c r="G34" i="1"/>
  <c r="G46" i="1" s="1"/>
  <c r="F34" i="1"/>
  <c r="F46" i="1" s="1"/>
  <c r="E32" i="1"/>
  <c r="G31" i="1"/>
  <c r="G32" i="1" s="1"/>
  <c r="F31" i="1"/>
  <c r="F32" i="1" s="1"/>
  <c r="E29" i="1"/>
  <c r="H28" i="1"/>
  <c r="G28" i="1"/>
  <c r="F28" i="1"/>
  <c r="H27" i="1"/>
  <c r="G27" i="1"/>
  <c r="F27" i="1"/>
  <c r="G26" i="1"/>
  <c r="G29" i="1" s="1"/>
  <c r="F26" i="1"/>
  <c r="F29" i="1" s="1"/>
  <c r="E24" i="1"/>
  <c r="E54" i="1" s="1"/>
  <c r="G23" i="1"/>
  <c r="F23" i="1"/>
  <c r="H23" i="1" s="1"/>
  <c r="H22" i="1"/>
  <c r="G22" i="1"/>
  <c r="F22" i="1"/>
  <c r="H21" i="1"/>
  <c r="G21" i="1"/>
  <c r="F21" i="1"/>
  <c r="G20" i="1"/>
  <c r="G24" i="1" s="1"/>
  <c r="G65" i="4" l="1"/>
  <c r="H64" i="4"/>
  <c r="F65" i="4"/>
  <c r="E77" i="4"/>
  <c r="H28" i="4"/>
  <c r="F28" i="4"/>
  <c r="G28" i="4"/>
  <c r="G77" i="4" s="1"/>
  <c r="H20" i="1"/>
  <c r="H24" i="1" s="1"/>
  <c r="H36" i="4"/>
  <c r="H65" i="4"/>
  <c r="H76" i="4"/>
  <c r="F76" i="4"/>
  <c r="H38" i="4"/>
  <c r="H40" i="4" s="1"/>
  <c r="H66" i="4"/>
  <c r="H68" i="4" s="1"/>
  <c r="G54" i="1"/>
  <c r="F24" i="1"/>
  <c r="H26" i="1"/>
  <c r="H29" i="1" s="1"/>
  <c r="H34" i="1"/>
  <c r="H46" i="1" s="1"/>
  <c r="H49" i="1"/>
  <c r="H50" i="1" s="1"/>
  <c r="F48" i="1"/>
  <c r="H31" i="1"/>
  <c r="H32" i="1" s="1"/>
  <c r="F62" i="3"/>
  <c r="G64" i="3"/>
  <c r="F64" i="3"/>
  <c r="H64" i="3" s="1"/>
  <c r="E65" i="3"/>
  <c r="H54" i="1" l="1"/>
  <c r="F77" i="4"/>
  <c r="H77" i="4"/>
  <c r="F54" i="1"/>
  <c r="H76" i="3"/>
  <c r="G76" i="3"/>
  <c r="F76" i="3"/>
  <c r="E76" i="3"/>
  <c r="H75" i="3"/>
  <c r="G75" i="3"/>
  <c r="F75" i="3"/>
  <c r="H74" i="3"/>
  <c r="G74" i="3"/>
  <c r="F74" i="3"/>
  <c r="H73" i="3"/>
  <c r="G73" i="3"/>
  <c r="F73" i="3"/>
  <c r="H72" i="3"/>
  <c r="G72" i="3"/>
  <c r="F72" i="3"/>
  <c r="H71" i="3"/>
  <c r="G71" i="3"/>
  <c r="F71" i="3"/>
  <c r="E71" i="3"/>
  <c r="H70" i="3"/>
  <c r="G70" i="3"/>
  <c r="F70" i="3"/>
  <c r="H69" i="3"/>
  <c r="G69" i="3"/>
  <c r="F69" i="3"/>
  <c r="H68" i="3"/>
  <c r="G68" i="3"/>
  <c r="F68" i="3"/>
  <c r="E68" i="3"/>
  <c r="H67" i="3"/>
  <c r="G67" i="3"/>
  <c r="F67" i="3"/>
  <c r="H66" i="3"/>
  <c r="G66" i="3"/>
  <c r="F66" i="3"/>
  <c r="G63" i="3"/>
  <c r="G65" i="3" s="1"/>
  <c r="F63" i="3"/>
  <c r="F65" i="3" s="1"/>
  <c r="H62" i="3"/>
  <c r="G62" i="3"/>
  <c r="H61" i="3"/>
  <c r="G61" i="3"/>
  <c r="F61" i="3"/>
  <c r="H60" i="3"/>
  <c r="G60" i="3"/>
  <c r="F60" i="3"/>
  <c r="H59" i="3"/>
  <c r="G59" i="3"/>
  <c r="F59" i="3"/>
  <c r="H58" i="3"/>
  <c r="G58" i="3"/>
  <c r="F58" i="3"/>
  <c r="H57" i="3"/>
  <c r="G57" i="3"/>
  <c r="F57" i="3"/>
  <c r="H56" i="3"/>
  <c r="G56" i="3"/>
  <c r="F56" i="3"/>
  <c r="H55" i="3"/>
  <c r="G55" i="3"/>
  <c r="F55" i="3"/>
  <c r="H54" i="3"/>
  <c r="G54" i="3"/>
  <c r="F54" i="3"/>
  <c r="H53" i="3"/>
  <c r="G53" i="3"/>
  <c r="F53" i="3"/>
  <c r="H52" i="3"/>
  <c r="G52" i="3"/>
  <c r="F52" i="3"/>
  <c r="H51" i="3"/>
  <c r="G51" i="3"/>
  <c r="F51" i="3"/>
  <c r="H50" i="3"/>
  <c r="G50" i="3"/>
  <c r="F50" i="3"/>
  <c r="H49" i="3"/>
  <c r="G49" i="3"/>
  <c r="F49" i="3"/>
  <c r="H47" i="3"/>
  <c r="G47" i="3"/>
  <c r="F47" i="3"/>
  <c r="H46" i="3"/>
  <c r="G46" i="3"/>
  <c r="F46" i="3"/>
  <c r="H45" i="3"/>
  <c r="G45" i="3"/>
  <c r="F45" i="3"/>
  <c r="H44" i="3"/>
  <c r="G44" i="3"/>
  <c r="F44" i="3"/>
  <c r="H43" i="3"/>
  <c r="G43" i="3"/>
  <c r="F43" i="3"/>
  <c r="H42" i="3"/>
  <c r="G42" i="3"/>
  <c r="F42" i="3"/>
  <c r="H40" i="3"/>
  <c r="G40" i="3"/>
  <c r="F40" i="3"/>
  <c r="E40" i="3"/>
  <c r="H39" i="3"/>
  <c r="G39" i="3"/>
  <c r="F39" i="3"/>
  <c r="H38" i="3"/>
  <c r="G38" i="3"/>
  <c r="F38" i="3"/>
  <c r="H36" i="3"/>
  <c r="G36" i="3"/>
  <c r="F36" i="3"/>
  <c r="E36" i="3"/>
  <c r="H35" i="3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E28" i="3"/>
  <c r="E77" i="3" s="1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G20" i="3"/>
  <c r="G28" i="3" s="1"/>
  <c r="F20" i="3"/>
  <c r="H20" i="3" s="1"/>
  <c r="H28" i="3" s="1"/>
  <c r="H53" i="2"/>
  <c r="G53" i="2"/>
  <c r="F53" i="2"/>
  <c r="E53" i="2"/>
  <c r="H52" i="2"/>
  <c r="G52" i="2"/>
  <c r="F52" i="2"/>
  <c r="H51" i="2"/>
  <c r="G51" i="2"/>
  <c r="F51" i="2"/>
  <c r="H50" i="2"/>
  <c r="G50" i="2"/>
  <c r="F50" i="2"/>
  <c r="E50" i="2"/>
  <c r="H49" i="2"/>
  <c r="G49" i="2"/>
  <c r="F49" i="2"/>
  <c r="H48" i="2"/>
  <c r="G48" i="2"/>
  <c r="F48" i="2"/>
  <c r="E48" i="2"/>
  <c r="H47" i="2"/>
  <c r="G47" i="2"/>
  <c r="F47" i="2"/>
  <c r="H46" i="2"/>
  <c r="G46" i="2"/>
  <c r="F46" i="2"/>
  <c r="E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6" i="2"/>
  <c r="G36" i="2"/>
  <c r="F36" i="2"/>
  <c r="H35" i="2"/>
  <c r="G35" i="2"/>
  <c r="F35" i="2"/>
  <c r="H34" i="2"/>
  <c r="G34" i="2"/>
  <c r="F34" i="2"/>
  <c r="H32" i="2"/>
  <c r="G32" i="2"/>
  <c r="F32" i="2"/>
  <c r="E32" i="2"/>
  <c r="H31" i="2"/>
  <c r="G31" i="2"/>
  <c r="F31" i="2"/>
  <c r="H29" i="2"/>
  <c r="G29" i="2"/>
  <c r="F29" i="2"/>
  <c r="E29" i="2"/>
  <c r="H28" i="2"/>
  <c r="G28" i="2"/>
  <c r="F28" i="2"/>
  <c r="H27" i="2"/>
  <c r="G27" i="2"/>
  <c r="F27" i="2"/>
  <c r="H26" i="2"/>
  <c r="G26" i="2"/>
  <c r="F26" i="2"/>
  <c r="E24" i="2"/>
  <c r="E54" i="2" s="1"/>
  <c r="H23" i="2"/>
  <c r="G23" i="2"/>
  <c r="F23" i="2"/>
  <c r="H22" i="2"/>
  <c r="G22" i="2"/>
  <c r="F22" i="2"/>
  <c r="H21" i="2"/>
  <c r="G21" i="2"/>
  <c r="F21" i="2"/>
  <c r="G20" i="2"/>
  <c r="G24" i="2" s="1"/>
  <c r="G54" i="2" s="1"/>
  <c r="F20" i="2"/>
  <c r="F24" i="2" s="1"/>
  <c r="F54" i="2" s="1"/>
  <c r="G77" i="3" l="1"/>
  <c r="H63" i="3"/>
  <c r="H65" i="3" s="1"/>
  <c r="H77" i="3" s="1"/>
  <c r="F28" i="3"/>
  <c r="F77" i="3" s="1"/>
  <c r="H20" i="2"/>
  <c r="H24" i="2" s="1"/>
  <c r="H54" i="2" s="1"/>
</calcChain>
</file>

<file path=xl/sharedStrings.xml><?xml version="1.0" encoding="utf-8"?>
<sst xmlns="http://schemas.openxmlformats.org/spreadsheetml/2006/main" count="512" uniqueCount="176">
  <si>
    <t>Insurer: Sasria SOC Ltd</t>
  </si>
  <si>
    <t>Annexure 1 Data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</si>
  <si>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</si>
  <si>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</si>
  <si>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</si>
  <si>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</si>
  <si>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</si>
  <si>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</si>
  <si>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</si>
  <si>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</si>
  <si>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</si>
  <si>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</si>
  <si>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</si>
  <si>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</si>
  <si>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</si>
  <si>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</si>
  <si>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</si>
  <si>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</si>
  <si>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</si>
  <si>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</si>
  <si>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</si>
  <si>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</si>
  <si>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</si>
  <si>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</si>
  <si>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Binder Fee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</si>
  <si>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</si>
  <si>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</si>
  <si>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</si>
  <si>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</si>
  <si>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</si>
  <si>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</si>
  <si>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</si>
  <si>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</si>
  <si>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</si>
  <si>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</si>
  <si>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</si>
  <si>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</si>
  <si>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Standing Charges</t>
  </si>
  <si>
    <t>SC1/WE1</t>
  </si>
  <si>
    <t>Standing Charges 1</t>
  </si>
  <si>
    <t>SC2/WE2</t>
  </si>
  <si>
    <t>Standing Charges 2</t>
  </si>
  <si>
    <t>GP</t>
  </si>
  <si>
    <t>Gross Profit</t>
  </si>
  <si>
    <t>TBI</t>
  </si>
  <si>
    <t>Total Business Interruption</t>
  </si>
  <si>
    <t>Net Profit</t>
  </si>
  <si>
    <t>NP</t>
  </si>
  <si>
    <t>TNP</t>
  </si>
  <si>
    <t>Total Net Profit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</si>
  <si>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</si>
  <si>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</si>
  <si>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</si>
  <si>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</si>
  <si>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</si>
  <si>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</si>
  <si>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</si>
  <si>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</si>
  <si>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</si>
  <si>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</si>
  <si>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</si>
  <si>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</si>
  <si>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</si>
  <si>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</si>
  <si>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</si>
  <si>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</si>
  <si>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</si>
  <si>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</si>
  <si>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</si>
  <si>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</si>
  <si>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</si>
  <si>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</si>
  <si>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</si>
  <si>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</si>
  <si>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</si>
  <si>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</si>
  <si>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</si>
  <si>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</si>
  <si>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</si>
  <si>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</si>
  <si>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</si>
  <si>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</si>
  <si>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</si>
  <si>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</si>
  <si>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Gross premiums, binder fees and commission includes VAT at 15%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</si>
  <si>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</si>
  <si>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</si>
  <si>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</si>
  <si>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</si>
  <si>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</si>
  <si>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</si>
  <si>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</si>
  <si>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</si>
  <si>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</si>
  <si>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Intermediary fee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</si>
  <si>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</si>
  <si>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</si>
  <si>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</si>
  <si>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</si>
  <si>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</si>
  <si>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</si>
  <si>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</si>
  <si>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</si>
  <si>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</si>
  <si>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</si>
  <si>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</si>
  <si>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</si>
  <si>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</si>
  <si>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</si>
  <si>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</si>
  <si>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Standing Charges 1 - Backdating</t>
  </si>
  <si>
    <t>SC1/WE1-R</t>
  </si>
  <si>
    <t>Standing Charges 1 - Reversal</t>
  </si>
  <si>
    <t>SC2/WE2-BD</t>
  </si>
  <si>
    <t>Standing Charges 2 - Backdating</t>
  </si>
  <si>
    <t>SC2/WE2-R</t>
  </si>
  <si>
    <t>Standing Charges 2 - Reversal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</si>
  <si>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</si>
  <si>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</si>
  <si>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</si>
  <si>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</si>
  <si>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</si>
  <si>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</si>
  <si>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</si>
  <si>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</si>
  <si>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</si>
  <si>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</si>
  <si>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</si>
  <si>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</si>
  <si>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</si>
  <si>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</si>
  <si>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</si>
  <si>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</si>
  <si>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</si>
  <si>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</si>
  <si>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</si>
  <si>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</si>
  <si>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</si>
  <si>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</si>
  <si>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</si>
  <si>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</si>
  <si>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</si>
  <si>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</si>
  <si>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</si>
  <si>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</si>
  <si>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</si>
  <si>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</si>
  <si>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</si>
  <si>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</si>
  <si>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</si>
  <si>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</si>
  <si>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</si>
  <si>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</si>
  <si>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</si>
  <si>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</si>
  <si>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</si>
  <si>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</si>
  <si>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</si>
  <si>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</si>
  <si>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</si>
  <si>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</si>
  <si>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</si>
  <si>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</si>
  <si>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</si>
  <si>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</si>
  <si>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</si>
  <si>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</si>
  <si>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2020</t>
  </si>
  <si>
    <t>0420</t>
  </si>
  <si>
    <t>0520</t>
  </si>
  <si>
    <t>Enter year e.g. 2020</t>
  </si>
  <si>
    <t>Enter Month e.g. April 2020 as 0420</t>
  </si>
  <si>
    <t>Enter Month e.g. May 2020 as 0520</t>
  </si>
  <si>
    <t>M8-BD</t>
  </si>
  <si>
    <t>M8-R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</si>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</sst>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C23" workbookViewId="0">
      <selection activeCell="C37" sqref="C37"/>
    </sheetView>
  </sheetViews>
  <sheetFormatPr defaultColWidth="9.1328125" defaultRowHeight="10.15" x14ac:dyDescent="0.3"/>
  <cols>
    <col min="1" max="1" width="11.73046875" style="2" hidden="1" customWidth="1"/>
    <col min="2" max="2" width="12.3984375" style="2" customWidth="1"/>
    <col min="3" max="3" width="40.73046875" style="2" bestFit="1" customWidth="1"/>
    <col min="4" max="7" width="15.73046875" style="2" customWidth="1"/>
    <col min="8" max="8" width="23.59765625" style="2" bestFit="1" customWidth="1"/>
    <col min="9" max="16384" width="9.1328125" style="2"/>
  </cols>
  <sheetData>
    <row r="1" spans="1:8" x14ac:dyDescent="0.3">
      <c r="B1" s="1" t="s">
        <v>0</v>
      </c>
      <c r="E1" s="1" t="s">
        <v>1</v>
      </c>
      <c r="G1" s="1" t="s">
        <v>2</v>
      </c>
      <c r="H1" s="3">
        <v>43952</v>
      </c>
    </row>
    <row r="2" spans="1:8" x14ac:dyDescent="0.3">
      <c r="B2" s="1" t="s">
        <v>3</v>
      </c>
      <c r="E2" s="1"/>
      <c r="G2" s="1"/>
      <c r="H2" s="3"/>
    </row>
    <row r="3" spans="1:8" x14ac:dyDescent="0.3">
      <c r="B3" s="1" t="s">
        <v>4</v>
      </c>
    </row>
    <row r="4" spans="1:8" x14ac:dyDescent="0.3">
      <c r="B4" s="1"/>
    </row>
    <row r="5" spans="1:8" x14ac:dyDescent="0.3">
      <c r="C5" s="1" t="s">
        <v>5</v>
      </c>
      <c r="D5" s="4"/>
    </row>
    <row r="6" spans="1:8" x14ac:dyDescent="0.3">
      <c r="C6" s="1" t="s">
        <v>6</v>
      </c>
      <c r="D6" s="4"/>
    </row>
    <row r="7" spans="1:8" x14ac:dyDescent="0.3">
      <c r="C7" s="1" t="s">
        <v>7</v>
      </c>
      <c r="D7" s="4"/>
    </row>
    <row r="8" spans="1:8" x14ac:dyDescent="0.3">
      <c r="C8" s="1" t="s">
        <v>8</v>
      </c>
      <c r="D8" s="4"/>
    </row>
    <row r="9" spans="1:8" x14ac:dyDescent="0.3">
      <c r="C9" s="1" t="s">
        <v>9</v>
      </c>
      <c r="D9" s="4" t="s">
        <v>175</v>
      </c>
    </row>
    <row r="10" spans="1:8" x14ac:dyDescent="0.3">
      <c r="C10" s="1" t="s">
        <v>10</v>
      </c>
      <c r="D10" s="5" t="s">
        <v>167</v>
      </c>
      <c r="E10" s="2" t="s">
        <v>170</v>
      </c>
    </row>
    <row r="11" spans="1:8" x14ac:dyDescent="0.3">
      <c r="C11" s="1" t="s">
        <v>11</v>
      </c>
      <c r="D11" s="7" t="s">
        <v>168</v>
      </c>
      <c r="E11" s="6" t="s">
        <v>171</v>
      </c>
    </row>
    <row r="12" spans="1:8" x14ac:dyDescent="0.3">
      <c r="C12" s="1" t="s">
        <v>12</v>
      </c>
      <c r="D12" s="7" t="s">
        <v>169</v>
      </c>
      <c r="E12" s="6" t="s">
        <v>172</v>
      </c>
    </row>
    <row r="13" spans="1:8" x14ac:dyDescent="0.3">
      <c r="C13" s="1" t="s">
        <v>13</v>
      </c>
      <c r="D13" s="15" t="s">
        <v>85</v>
      </c>
      <c r="E13" s="6" t="s">
        <v>86</v>
      </c>
    </row>
    <row r="14" spans="1:8" x14ac:dyDescent="0.3">
      <c r="C14" s="1" t="s">
        <v>16</v>
      </c>
      <c r="D14" s="4" t="s">
        <v>14</v>
      </c>
      <c r="E14" s="6" t="s">
        <v>17</v>
      </c>
    </row>
    <row r="15" spans="1:8" x14ac:dyDescent="0.3">
      <c r="A15" s="20"/>
      <c r="C15" s="1" t="s">
        <v>18</v>
      </c>
      <c r="D15" s="4" t="s">
        <v>19</v>
      </c>
      <c r="E15" s="6"/>
    </row>
    <row r="16" spans="1:8" x14ac:dyDescent="0.3">
      <c r="A16" s="20"/>
    </row>
    <row r="17" spans="1:8" x14ac:dyDescent="0.3">
      <c r="A17" s="21" t="s">
        <v>87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24</v>
      </c>
      <c r="G17" s="8" t="s">
        <v>88</v>
      </c>
      <c r="H17" s="8" t="s">
        <v>25</v>
      </c>
    </row>
    <row r="18" spans="1:8" x14ac:dyDescent="0.3">
      <c r="A18" s="20"/>
      <c r="B18" s="9"/>
      <c r="C18" s="9"/>
      <c r="D18" s="9"/>
      <c r="E18" s="9"/>
      <c r="F18" s="9"/>
      <c r="G18" s="9"/>
      <c r="H18" s="9"/>
    </row>
    <row r="19" spans="1:8" x14ac:dyDescent="0.3">
      <c r="A19" s="20"/>
      <c r="B19" s="26"/>
      <c r="C19" s="26" t="s">
        <v>26</v>
      </c>
      <c r="D19" s="26"/>
      <c r="E19" s="26"/>
      <c r="F19" s="26"/>
      <c r="G19" s="26"/>
      <c r="H19" s="26"/>
    </row>
    <row r="20" spans="1:8" x14ac:dyDescent="0.3">
      <c r="A20" s="22">
        <v>25101</v>
      </c>
      <c r="B20" s="9" t="s">
        <v>27</v>
      </c>
      <c r="C20" s="9" t="s">
        <v>28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3">
      <c r="A21" s="22">
        <v>25102</v>
      </c>
      <c r="B21" s="9" t="s">
        <v>29</v>
      </c>
      <c r="C21" s="9" t="s">
        <v>30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3">
      <c r="A22" s="22">
        <v>25103</v>
      </c>
      <c r="B22" s="9" t="s">
        <v>31</v>
      </c>
      <c r="C22" s="9" t="s">
        <v>32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3">
      <c r="A23" s="22">
        <v>25104</v>
      </c>
      <c r="B23" s="9" t="s">
        <v>33</v>
      </c>
      <c r="C23" s="9" t="s">
        <v>34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3">
      <c r="A24" s="20"/>
      <c r="B24" s="11" t="s">
        <v>35</v>
      </c>
      <c r="C24" s="11" t="s">
        <v>36</v>
      </c>
      <c r="D24" s="11"/>
      <c r="E24" s="11">
        <f>SUM(E20:E23)</f>
        <v>0</v>
      </c>
      <c r="F24" s="11">
        <f>SUM(F20:F23)</f>
        <v>0</v>
      </c>
      <c r="G24" s="11">
        <f>SUM(G20:G23)</f>
        <v>0</v>
      </c>
      <c r="H24" s="11">
        <f>SUM(H20:H23)</f>
        <v>0</v>
      </c>
    </row>
    <row r="25" spans="1:8" x14ac:dyDescent="0.3">
      <c r="A25" s="20"/>
      <c r="B25" s="26"/>
      <c r="C25" s="26" t="s">
        <v>37</v>
      </c>
      <c r="D25" s="26"/>
      <c r="E25" s="26"/>
      <c r="F25" s="26"/>
      <c r="G25" s="26"/>
      <c r="H25" s="26"/>
    </row>
    <row r="26" spans="1:8" x14ac:dyDescent="0.3">
      <c r="A26" s="22">
        <v>25206</v>
      </c>
      <c r="B26" s="9" t="s">
        <v>38</v>
      </c>
      <c r="C26" s="9" t="s">
        <v>39</v>
      </c>
      <c r="D26" s="9"/>
      <c r="E26" s="16">
        <v>0</v>
      </c>
      <c r="F26" s="9">
        <f>E26*12.5%</f>
        <v>0</v>
      </c>
      <c r="G26" s="9">
        <f>E26*15%</f>
        <v>0</v>
      </c>
      <c r="H26" s="9">
        <f>E26-(F26+G26)</f>
        <v>0</v>
      </c>
    </row>
    <row r="27" spans="1:8" x14ac:dyDescent="0.3">
      <c r="A27" s="22">
        <v>25207</v>
      </c>
      <c r="B27" s="9" t="s">
        <v>40</v>
      </c>
      <c r="C27" s="9" t="s">
        <v>41</v>
      </c>
      <c r="D27" s="9"/>
      <c r="E27" s="16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3">
      <c r="A28" s="22">
        <v>25208</v>
      </c>
      <c r="B28" s="9" t="s">
        <v>42</v>
      </c>
      <c r="C28" s="9" t="s">
        <v>43</v>
      </c>
      <c r="D28" s="9"/>
      <c r="E28" s="16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3">
      <c r="A29" s="20"/>
      <c r="B29" s="11" t="s">
        <v>44</v>
      </c>
      <c r="C29" s="11" t="s">
        <v>45</v>
      </c>
      <c r="D29" s="11"/>
      <c r="E29" s="11">
        <f>SUM(E26:E28)</f>
        <v>0</v>
      </c>
      <c r="F29" s="11">
        <f>SUM(F26:F28)</f>
        <v>0</v>
      </c>
      <c r="G29" s="11">
        <f>SUM(G26:G28)</f>
        <v>0</v>
      </c>
      <c r="H29" s="11">
        <f>SUM(H26:H28)</f>
        <v>0</v>
      </c>
    </row>
    <row r="30" spans="1:8" x14ac:dyDescent="0.3">
      <c r="A30" s="20"/>
      <c r="B30" s="26"/>
      <c r="C30" s="26" t="s">
        <v>46</v>
      </c>
      <c r="D30" s="26"/>
      <c r="E30" s="26"/>
      <c r="F30" s="26"/>
      <c r="G30" s="26"/>
      <c r="H30" s="26"/>
    </row>
    <row r="31" spans="1:8" x14ac:dyDescent="0.3">
      <c r="A31" s="22">
        <v>25310</v>
      </c>
      <c r="B31" s="9" t="s">
        <v>47</v>
      </c>
      <c r="C31" s="9" t="s">
        <v>46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3">
      <c r="A32" s="20"/>
      <c r="B32" s="11" t="s">
        <v>48</v>
      </c>
      <c r="C32" s="11" t="s">
        <v>49</v>
      </c>
      <c r="D32" s="11"/>
      <c r="E32" s="11">
        <f>SUM(E31)</f>
        <v>0</v>
      </c>
      <c r="F32" s="11">
        <f>SUM(F31)</f>
        <v>0</v>
      </c>
      <c r="G32" s="11">
        <f>SUM(G31)</f>
        <v>0</v>
      </c>
      <c r="H32" s="11">
        <f>SUM(H31)</f>
        <v>0</v>
      </c>
    </row>
    <row r="33" spans="1:8" x14ac:dyDescent="0.3">
      <c r="A33" s="20"/>
      <c r="B33" s="26"/>
      <c r="C33" s="26" t="s">
        <v>50</v>
      </c>
      <c r="D33" s="26"/>
      <c r="E33" s="26"/>
      <c r="F33" s="26"/>
      <c r="G33" s="26"/>
      <c r="H33" s="26"/>
    </row>
    <row r="34" spans="1:8" x14ac:dyDescent="0.3">
      <c r="A34" s="22">
        <v>25411</v>
      </c>
      <c r="B34" s="9" t="s">
        <v>51</v>
      </c>
      <c r="C34" s="9" t="s">
        <v>52</v>
      </c>
      <c r="D34" s="9"/>
      <c r="E34" s="10">
        <v>0</v>
      </c>
      <c r="F34" s="9">
        <f>E34*12.5%</f>
        <v>0</v>
      </c>
      <c r="G34" s="9">
        <f>E34*12.5%</f>
        <v>0</v>
      </c>
      <c r="H34" s="9">
        <f>E34-(F34+G34)</f>
        <v>0</v>
      </c>
    </row>
    <row r="35" spans="1:8" x14ac:dyDescent="0.3">
      <c r="A35" s="22">
        <v>25412</v>
      </c>
      <c r="B35" s="9" t="s">
        <v>53</v>
      </c>
      <c r="C35" s="9" t="s">
        <v>54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3">
      <c r="A36" s="22">
        <v>25413</v>
      </c>
      <c r="B36" s="9" t="s">
        <v>55</v>
      </c>
      <c r="C36" s="9" t="s">
        <v>56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3">
      <c r="A37" s="20"/>
      <c r="B37" s="26"/>
      <c r="C37" s="26" t="s">
        <v>57</v>
      </c>
      <c r="D37" s="26"/>
      <c r="E37" s="26"/>
      <c r="F37" s="26"/>
      <c r="G37" s="26"/>
      <c r="H37" s="26"/>
    </row>
    <row r="38" spans="1:8" x14ac:dyDescent="0.3">
      <c r="A38" s="22">
        <v>25514</v>
      </c>
      <c r="B38" s="9" t="s">
        <v>51</v>
      </c>
      <c r="C38" s="9" t="s">
        <v>52</v>
      </c>
      <c r="D38" s="9"/>
      <c r="E38" s="10">
        <v>0</v>
      </c>
      <c r="F38" s="9">
        <f>E38*12.5%</f>
        <v>0</v>
      </c>
      <c r="G38" s="9">
        <f t="shared" ref="G38:G45" si="0">E38*12.5%</f>
        <v>0</v>
      </c>
      <c r="H38" s="9">
        <f>E38-(F38+G38)</f>
        <v>0</v>
      </c>
    </row>
    <row r="39" spans="1:8" x14ac:dyDescent="0.3">
      <c r="A39" s="22">
        <v>25515</v>
      </c>
      <c r="B39" s="9" t="s">
        <v>53</v>
      </c>
      <c r="C39" s="9" t="s">
        <v>54</v>
      </c>
      <c r="D39" s="9"/>
      <c r="E39" s="10">
        <v>0</v>
      </c>
      <c r="F39" s="9">
        <f t="shared" ref="F39:F45" si="1">E39*12.5%</f>
        <v>0</v>
      </c>
      <c r="G39" s="9">
        <f t="shared" si="0"/>
        <v>0</v>
      </c>
      <c r="H39" s="9">
        <f t="shared" ref="H39:H45" si="2">E39-(F39+G39)</f>
        <v>0</v>
      </c>
    </row>
    <row r="40" spans="1:8" x14ac:dyDescent="0.3">
      <c r="A40" s="22">
        <v>25516</v>
      </c>
      <c r="B40" s="9" t="s">
        <v>55</v>
      </c>
      <c r="C40" s="9" t="s">
        <v>56</v>
      </c>
      <c r="D40" s="9"/>
      <c r="E40" s="10">
        <v>0</v>
      </c>
      <c r="F40" s="9">
        <f t="shared" si="1"/>
        <v>0</v>
      </c>
      <c r="G40" s="9">
        <f t="shared" si="0"/>
        <v>0</v>
      </c>
      <c r="H40" s="9">
        <f t="shared" si="2"/>
        <v>0</v>
      </c>
    </row>
    <row r="41" spans="1:8" x14ac:dyDescent="0.3">
      <c r="A41" s="22">
        <v>25517</v>
      </c>
      <c r="B41" s="9" t="s">
        <v>58</v>
      </c>
      <c r="C41" s="9" t="s">
        <v>59</v>
      </c>
      <c r="D41" s="9"/>
      <c r="E41" s="10">
        <v>0</v>
      </c>
      <c r="F41" s="9">
        <f t="shared" si="1"/>
        <v>0</v>
      </c>
      <c r="G41" s="9">
        <f t="shared" si="0"/>
        <v>0</v>
      </c>
      <c r="H41" s="9">
        <f t="shared" si="2"/>
        <v>0</v>
      </c>
    </row>
    <row r="42" spans="1:8" x14ac:dyDescent="0.3">
      <c r="A42" s="22">
        <v>25518</v>
      </c>
      <c r="B42" s="9" t="s">
        <v>60</v>
      </c>
      <c r="C42" s="9" t="s">
        <v>89</v>
      </c>
      <c r="D42" s="9"/>
      <c r="E42" s="10">
        <v>0</v>
      </c>
      <c r="F42" s="9">
        <f t="shared" si="1"/>
        <v>0</v>
      </c>
      <c r="G42" s="9">
        <f t="shared" si="0"/>
        <v>0</v>
      </c>
      <c r="H42" s="9">
        <f t="shared" si="2"/>
        <v>0</v>
      </c>
    </row>
    <row r="43" spans="1:8" x14ac:dyDescent="0.3">
      <c r="A43" s="22">
        <v>25519</v>
      </c>
      <c r="B43" s="9" t="s">
        <v>61</v>
      </c>
      <c r="C43" s="9" t="s">
        <v>62</v>
      </c>
      <c r="D43" s="9"/>
      <c r="E43" s="10">
        <v>0</v>
      </c>
      <c r="F43" s="9">
        <f t="shared" si="1"/>
        <v>0</v>
      </c>
      <c r="G43" s="9">
        <f t="shared" si="0"/>
        <v>0</v>
      </c>
      <c r="H43" s="9">
        <f t="shared" si="2"/>
        <v>0</v>
      </c>
    </row>
    <row r="44" spans="1:8" x14ac:dyDescent="0.3">
      <c r="A44" s="22">
        <v>25520</v>
      </c>
      <c r="B44" s="9" t="s">
        <v>63</v>
      </c>
      <c r="C44" s="9" t="s">
        <v>64</v>
      </c>
      <c r="D44" s="9"/>
      <c r="E44" s="10">
        <v>0</v>
      </c>
      <c r="F44" s="9">
        <f t="shared" si="1"/>
        <v>0</v>
      </c>
      <c r="G44" s="9">
        <f t="shared" si="0"/>
        <v>0</v>
      </c>
      <c r="H44" s="9">
        <f t="shared" si="2"/>
        <v>0</v>
      </c>
    </row>
    <row r="45" spans="1:8" s="13" customFormat="1" x14ac:dyDescent="0.3">
      <c r="A45" s="23">
        <v>25521</v>
      </c>
      <c r="B45" s="9" t="s">
        <v>65</v>
      </c>
      <c r="C45" s="12" t="s">
        <v>66</v>
      </c>
      <c r="D45" s="9"/>
      <c r="E45" s="10">
        <v>0</v>
      </c>
      <c r="F45" s="9">
        <f t="shared" si="1"/>
        <v>0</v>
      </c>
      <c r="G45" s="9">
        <f t="shared" si="0"/>
        <v>0</v>
      </c>
      <c r="H45" s="9">
        <f t="shared" si="2"/>
        <v>0</v>
      </c>
    </row>
    <row r="46" spans="1:8" x14ac:dyDescent="0.3">
      <c r="A46" s="20"/>
      <c r="B46" s="11" t="s">
        <v>67</v>
      </c>
      <c r="C46" s="11" t="s">
        <v>68</v>
      </c>
      <c r="D46" s="11"/>
      <c r="E46" s="11">
        <f>SUM(E34:E36,E38:E45)</f>
        <v>0</v>
      </c>
      <c r="F46" s="11">
        <f>SUM(F34:F36,F38:F45)</f>
        <v>0</v>
      </c>
      <c r="G46" s="11">
        <f>SUM(G34:G36,G38:G45)</f>
        <v>0</v>
      </c>
      <c r="H46" s="11">
        <f>SUM(H34:H36,H38:H45)</f>
        <v>0</v>
      </c>
    </row>
    <row r="47" spans="1:8" x14ac:dyDescent="0.3">
      <c r="A47" s="22">
        <v>25622</v>
      </c>
      <c r="B47" s="9" t="s">
        <v>69</v>
      </c>
      <c r="C47" s="9" t="s">
        <v>70</v>
      </c>
      <c r="D47" s="9"/>
      <c r="E47" s="10">
        <v>0</v>
      </c>
      <c r="F47" s="9">
        <f>E47*12.5%</f>
        <v>0</v>
      </c>
      <c r="G47" s="9">
        <f>E47*15%</f>
        <v>0</v>
      </c>
      <c r="H47" s="9">
        <f>E47-(F47+G47)</f>
        <v>0</v>
      </c>
    </row>
    <row r="48" spans="1:8" x14ac:dyDescent="0.3">
      <c r="A48" s="20"/>
      <c r="B48" s="11" t="s">
        <v>71</v>
      </c>
      <c r="C48" s="11" t="s">
        <v>72</v>
      </c>
      <c r="D48" s="11"/>
      <c r="E48" s="11">
        <f>SUM(E47)</f>
        <v>0</v>
      </c>
      <c r="F48" s="11">
        <f>SUM(F47)</f>
        <v>0</v>
      </c>
      <c r="G48" s="11">
        <f>SUM(G47)</f>
        <v>0</v>
      </c>
      <c r="H48" s="11">
        <f>SUM(H47)</f>
        <v>0</v>
      </c>
    </row>
    <row r="49" spans="1:8" x14ac:dyDescent="0.3">
      <c r="A49" s="22">
        <v>25723</v>
      </c>
      <c r="B49" s="9" t="s">
        <v>73</v>
      </c>
      <c r="C49" s="9" t="s">
        <v>74</v>
      </c>
      <c r="D49" s="9"/>
      <c r="E49" s="10">
        <v>0</v>
      </c>
      <c r="F49" s="9">
        <f>E49*12.5%</f>
        <v>0</v>
      </c>
      <c r="G49" s="9">
        <f>E49*15%</f>
        <v>0</v>
      </c>
      <c r="H49" s="9">
        <f>E49-(F49+G49)</f>
        <v>0</v>
      </c>
    </row>
    <row r="50" spans="1:8" x14ac:dyDescent="0.3">
      <c r="A50" s="20"/>
      <c r="B50" s="11" t="s">
        <v>75</v>
      </c>
      <c r="C50" s="11" t="s">
        <v>76</v>
      </c>
      <c r="D50" s="11"/>
      <c r="E50" s="11">
        <f>SUM(E49)</f>
        <v>0</v>
      </c>
      <c r="F50" s="11">
        <f>SUM(F49)</f>
        <v>0</v>
      </c>
      <c r="G50" s="11">
        <f>SUM(G49)</f>
        <v>0</v>
      </c>
      <c r="H50" s="11">
        <f>SUM(H49)</f>
        <v>0</v>
      </c>
    </row>
    <row r="51" spans="1:8" x14ac:dyDescent="0.3">
      <c r="A51" s="22">
        <v>25824</v>
      </c>
      <c r="B51" s="9" t="s">
        <v>77</v>
      </c>
      <c r="C51" s="9" t="s">
        <v>78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x14ac:dyDescent="0.3">
      <c r="A52" s="22">
        <v>25825</v>
      </c>
      <c r="B52" s="9" t="s">
        <v>77</v>
      </c>
      <c r="C52" s="9" t="s">
        <v>79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3">
      <c r="A53" s="20"/>
      <c r="B53" s="11" t="s">
        <v>80</v>
      </c>
      <c r="C53" s="11" t="s">
        <v>81</v>
      </c>
      <c r="D53" s="11"/>
      <c r="E53" s="11">
        <f>SUM(E51:E52)</f>
        <v>0</v>
      </c>
      <c r="F53" s="11">
        <f>SUM(F51:F52)</f>
        <v>0</v>
      </c>
      <c r="G53" s="11">
        <f>SUM(G51:G52)</f>
        <v>0</v>
      </c>
      <c r="H53" s="11">
        <f>SUM(H51:H52)</f>
        <v>0</v>
      </c>
    </row>
    <row r="54" spans="1:8" x14ac:dyDescent="0.3">
      <c r="B54" s="14" t="s">
        <v>82</v>
      </c>
      <c r="C54" s="14" t="s">
        <v>83</v>
      </c>
      <c r="D54" s="14"/>
      <c r="E54" s="14">
        <f>SUM(E24,E29,E32,E46,E48,E50,E53)</f>
        <v>0</v>
      </c>
      <c r="F54" s="14">
        <f>SUM(F24,F29,F32,F46,F48,F50,F53)</f>
        <v>0</v>
      </c>
      <c r="G54" s="14">
        <f>SUM(G24,G29,G32,G46,G48,G50,G53)</f>
        <v>0</v>
      </c>
      <c r="H54" s="14">
        <f>SUM(H24,H29,H32,H46,H48,H50,H53)</f>
        <v>0</v>
      </c>
    </row>
    <row r="56" spans="1:8" x14ac:dyDescent="0.3">
      <c r="B56" s="2" t="s">
        <v>84</v>
      </c>
      <c r="G56" s="2" t="s">
        <v>90</v>
      </c>
      <c r="H56" s="17">
        <f>H54+MONTHLY!H54+ANNUAL_Adjustments!H77+MONTHLY_Adjustments!H77</f>
        <v>0</v>
      </c>
    </row>
    <row r="57" spans="1:8" x14ac:dyDescent="0.3">
      <c r="G57" s="2" t="s">
        <v>91</v>
      </c>
      <c r="H57" s="17"/>
    </row>
    <row r="58" spans="1:8" x14ac:dyDescent="0.3">
      <c r="G58" s="2" t="s">
        <v>92</v>
      </c>
      <c r="H58" s="17"/>
    </row>
    <row r="59" spans="1:8" x14ac:dyDescent="0.3">
      <c r="G59" s="2" t="s">
        <v>93</v>
      </c>
      <c r="H59" s="17"/>
    </row>
  </sheetData>
  <sheetProtection algorithmName="SHA-512" hashValue="bFKzSWVp87S/8jwHQM5pqSL6r95Y8IqPurijYmMZyBK95Zk7Dlu7Kt3GMkwFookBXy+12h/bEzIEMtLjUuHP1Q==" saltValue="9HIthuurX407h+bl2evaO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topLeftCell="C43" workbookViewId="0">
      <selection activeCell="D23" sqref="D23"/>
    </sheetView>
  </sheetViews>
  <sheetFormatPr defaultColWidth="9.1328125" defaultRowHeight="10.15" x14ac:dyDescent="0.3"/>
  <cols>
    <col min="1" max="1" width="11.73046875" style="2" hidden="1" customWidth="1"/>
    <col min="2" max="2" width="12.3984375" style="2" customWidth="1"/>
    <col min="3" max="3" width="40.73046875" style="2" bestFit="1" customWidth="1"/>
    <col min="4" max="8" width="15.73046875" style="2" customWidth="1"/>
    <col min="9" max="16384" width="9.1328125" style="2"/>
  </cols>
  <sheetData>
    <row r="1" spans="1:8" x14ac:dyDescent="0.3">
      <c r="B1" s="1" t="s">
        <v>0</v>
      </c>
      <c r="E1" s="1" t="s">
        <v>1</v>
      </c>
      <c r="G1" s="1" t="s">
        <v>2</v>
      </c>
      <c r="H1" s="3">
        <v>43952</v>
      </c>
    </row>
    <row r="2" spans="1:8" x14ac:dyDescent="0.3">
      <c r="B2" s="1" t="s">
        <v>3</v>
      </c>
    </row>
    <row r="3" spans="1:8" x14ac:dyDescent="0.3">
      <c r="B3" s="1" t="s">
        <v>4</v>
      </c>
    </row>
    <row r="5" spans="1:8" x14ac:dyDescent="0.3">
      <c r="C5" s="1" t="s">
        <v>5</v>
      </c>
      <c r="D5" s="4"/>
    </row>
    <row r="6" spans="1:8" x14ac:dyDescent="0.3">
      <c r="C6" s="1" t="s">
        <v>6</v>
      </c>
      <c r="D6" s="4"/>
    </row>
    <row r="7" spans="1:8" x14ac:dyDescent="0.3">
      <c r="C7" s="1" t="s">
        <v>7</v>
      </c>
      <c r="D7" s="4"/>
    </row>
    <row r="8" spans="1:8" x14ac:dyDescent="0.3">
      <c r="C8" s="1" t="s">
        <v>8</v>
      </c>
      <c r="D8" s="4"/>
    </row>
    <row r="9" spans="1:8" x14ac:dyDescent="0.3">
      <c r="C9" s="1" t="s">
        <v>9</v>
      </c>
      <c r="D9" s="4" t="s">
        <v>175</v>
      </c>
    </row>
    <row r="10" spans="1:8" x14ac:dyDescent="0.3">
      <c r="C10" s="1" t="s">
        <v>10</v>
      </c>
      <c r="D10" s="5" t="s">
        <v>167</v>
      </c>
      <c r="E10" s="6" t="s">
        <v>170</v>
      </c>
    </row>
    <row r="11" spans="1:8" x14ac:dyDescent="0.3">
      <c r="C11" s="1" t="s">
        <v>11</v>
      </c>
      <c r="D11" s="7" t="s">
        <v>168</v>
      </c>
      <c r="E11" s="6" t="s">
        <v>171</v>
      </c>
    </row>
    <row r="12" spans="1:8" x14ac:dyDescent="0.3">
      <c r="C12" s="1" t="s">
        <v>12</v>
      </c>
      <c r="D12" s="7" t="s">
        <v>169</v>
      </c>
      <c r="E12" s="6" t="s">
        <v>172</v>
      </c>
    </row>
    <row r="13" spans="1:8" x14ac:dyDescent="0.3">
      <c r="C13" s="1" t="s">
        <v>13</v>
      </c>
      <c r="D13" s="4" t="s">
        <v>14</v>
      </c>
      <c r="E13" s="6" t="s">
        <v>15</v>
      </c>
    </row>
    <row r="14" spans="1:8" x14ac:dyDescent="0.3">
      <c r="C14" s="1" t="s">
        <v>16</v>
      </c>
      <c r="D14" s="4" t="s">
        <v>14</v>
      </c>
      <c r="E14" s="6" t="s">
        <v>17</v>
      </c>
    </row>
    <row r="15" spans="1:8" x14ac:dyDescent="0.3">
      <c r="A15" s="20"/>
      <c r="C15" s="1" t="s">
        <v>18</v>
      </c>
      <c r="D15" s="4" t="s">
        <v>19</v>
      </c>
    </row>
    <row r="16" spans="1:8" x14ac:dyDescent="0.3">
      <c r="A16" s="20"/>
    </row>
    <row r="17" spans="1:8" x14ac:dyDescent="0.3">
      <c r="A17" s="21" t="s">
        <v>87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24</v>
      </c>
      <c r="G17" s="8" t="s">
        <v>88</v>
      </c>
      <c r="H17" s="8" t="s">
        <v>25</v>
      </c>
    </row>
    <row r="18" spans="1:8" x14ac:dyDescent="0.3">
      <c r="A18" s="20"/>
      <c r="B18" s="9"/>
      <c r="C18" s="9"/>
      <c r="D18" s="9"/>
      <c r="E18" s="9"/>
      <c r="F18" s="9"/>
      <c r="G18" s="9"/>
      <c r="H18" s="9"/>
    </row>
    <row r="19" spans="1:8" x14ac:dyDescent="0.3">
      <c r="A19" s="20"/>
      <c r="B19" s="26"/>
      <c r="C19" s="26" t="s">
        <v>26</v>
      </c>
      <c r="D19" s="26"/>
      <c r="E19" s="26"/>
      <c r="F19" s="26"/>
      <c r="G19" s="26"/>
      <c r="H19" s="26"/>
    </row>
    <row r="20" spans="1:8" x14ac:dyDescent="0.3">
      <c r="A20" s="22">
        <v>25101</v>
      </c>
      <c r="B20" s="9" t="s">
        <v>27</v>
      </c>
      <c r="C20" s="9" t="s">
        <v>28</v>
      </c>
      <c r="D20" s="9"/>
      <c r="E20" s="10">
        <v>0</v>
      </c>
      <c r="F20" s="9">
        <f>E20*12.5%</f>
        <v>0</v>
      </c>
      <c r="G20" s="9">
        <f>E20*15%</f>
        <v>0</v>
      </c>
      <c r="H20" s="9">
        <f>E20-(F20+G20)</f>
        <v>0</v>
      </c>
    </row>
    <row r="21" spans="1:8" x14ac:dyDescent="0.3">
      <c r="A21" s="22">
        <v>25102</v>
      </c>
      <c r="B21" s="9" t="s">
        <v>29</v>
      </c>
      <c r="C21" s="9" t="s">
        <v>30</v>
      </c>
      <c r="D21" s="9"/>
      <c r="E21" s="10">
        <v>0</v>
      </c>
      <c r="F21" s="9">
        <f>E21*12.5%</f>
        <v>0</v>
      </c>
      <c r="G21" s="9">
        <f>E21*15%</f>
        <v>0</v>
      </c>
      <c r="H21" s="9">
        <f>E21-(F21+G21)</f>
        <v>0</v>
      </c>
    </row>
    <row r="22" spans="1:8" x14ac:dyDescent="0.3">
      <c r="A22" s="22">
        <v>25103</v>
      </c>
      <c r="B22" s="9" t="s">
        <v>31</v>
      </c>
      <c r="C22" s="9" t="s">
        <v>32</v>
      </c>
      <c r="D22" s="9"/>
      <c r="E22" s="10">
        <v>0</v>
      </c>
      <c r="F22" s="9">
        <f>E22*12.5%</f>
        <v>0</v>
      </c>
      <c r="G22" s="9">
        <f>E22*15%</f>
        <v>0</v>
      </c>
      <c r="H22" s="9">
        <f>E22-(F22+G22)</f>
        <v>0</v>
      </c>
    </row>
    <row r="23" spans="1:8" x14ac:dyDescent="0.3">
      <c r="A23" s="22">
        <v>25104</v>
      </c>
      <c r="B23" s="9" t="s">
        <v>33</v>
      </c>
      <c r="C23" s="9" t="s">
        <v>34</v>
      </c>
      <c r="D23" s="9"/>
      <c r="E23" s="10">
        <v>0</v>
      </c>
      <c r="F23" s="9">
        <f>E23*12.5%</f>
        <v>0</v>
      </c>
      <c r="G23" s="9">
        <f>E23*15%</f>
        <v>0</v>
      </c>
      <c r="H23" s="9">
        <f>E23-(F23+G23)</f>
        <v>0</v>
      </c>
    </row>
    <row r="24" spans="1:8" x14ac:dyDescent="0.3">
      <c r="A24" s="20"/>
      <c r="B24" s="11" t="s">
        <v>35</v>
      </c>
      <c r="C24" s="11" t="s">
        <v>36</v>
      </c>
      <c r="D24" s="11"/>
      <c r="E24" s="11">
        <f>SUM(E20:E23)</f>
        <v>0</v>
      </c>
      <c r="F24" s="11">
        <f>SUM(F20:F23)</f>
        <v>0</v>
      </c>
      <c r="G24" s="11">
        <f>SUM(G20:G23)</f>
        <v>0</v>
      </c>
      <c r="H24" s="11">
        <f>SUM(H20:H23)</f>
        <v>0</v>
      </c>
    </row>
    <row r="25" spans="1:8" x14ac:dyDescent="0.3">
      <c r="A25" s="20"/>
      <c r="B25" s="26"/>
      <c r="C25" s="26" t="s">
        <v>37</v>
      </c>
      <c r="D25" s="26"/>
      <c r="E25" s="26"/>
      <c r="F25" s="26"/>
      <c r="G25" s="26"/>
      <c r="H25" s="26"/>
    </row>
    <row r="26" spans="1:8" x14ac:dyDescent="0.3">
      <c r="A26" s="22">
        <v>25206</v>
      </c>
      <c r="B26" s="9" t="s">
        <v>38</v>
      </c>
      <c r="C26" s="9" t="s">
        <v>39</v>
      </c>
      <c r="D26" s="9"/>
      <c r="E26" s="16">
        <v>0</v>
      </c>
      <c r="F26" s="9">
        <f>E26*12.5%</f>
        <v>0</v>
      </c>
      <c r="G26" s="9">
        <f>E26*15%</f>
        <v>0</v>
      </c>
      <c r="H26" s="9">
        <f>E26-(F26+G26)</f>
        <v>0</v>
      </c>
    </row>
    <row r="27" spans="1:8" x14ac:dyDescent="0.3">
      <c r="A27" s="22">
        <v>25207</v>
      </c>
      <c r="B27" s="9" t="s">
        <v>40</v>
      </c>
      <c r="C27" s="9" t="s">
        <v>41</v>
      </c>
      <c r="D27" s="9"/>
      <c r="E27" s="16">
        <v>0</v>
      </c>
      <c r="F27" s="9">
        <f>E27*12.5%</f>
        <v>0</v>
      </c>
      <c r="G27" s="9">
        <f>E27*15%</f>
        <v>0</v>
      </c>
      <c r="H27" s="9">
        <f>E27-(F27+G27)</f>
        <v>0</v>
      </c>
    </row>
    <row r="28" spans="1:8" x14ac:dyDescent="0.3">
      <c r="A28" s="22">
        <v>25208</v>
      </c>
      <c r="B28" s="9" t="s">
        <v>42</v>
      </c>
      <c r="C28" s="9" t="s">
        <v>43</v>
      </c>
      <c r="D28" s="9"/>
      <c r="E28" s="16">
        <v>0</v>
      </c>
      <c r="F28" s="9">
        <f>E28*12.5%</f>
        <v>0</v>
      </c>
      <c r="G28" s="9">
        <f>E28*15%</f>
        <v>0</v>
      </c>
      <c r="H28" s="9">
        <f>E28-(F28+G28)</f>
        <v>0</v>
      </c>
    </row>
    <row r="29" spans="1:8" x14ac:dyDescent="0.3">
      <c r="A29" s="20"/>
      <c r="B29" s="11" t="s">
        <v>44</v>
      </c>
      <c r="C29" s="11" t="s">
        <v>45</v>
      </c>
      <c r="D29" s="11"/>
      <c r="E29" s="11">
        <f>SUM(E26:E28)</f>
        <v>0</v>
      </c>
      <c r="F29" s="11">
        <f>SUM(F26:F28)</f>
        <v>0</v>
      </c>
      <c r="G29" s="11">
        <f>SUM(G26:G28)</f>
        <v>0</v>
      </c>
      <c r="H29" s="11">
        <f>SUM(H26:H28)</f>
        <v>0</v>
      </c>
    </row>
    <row r="30" spans="1:8" x14ac:dyDescent="0.3">
      <c r="A30" s="20"/>
      <c r="B30" s="26"/>
      <c r="C30" s="26" t="s">
        <v>46</v>
      </c>
      <c r="D30" s="26"/>
      <c r="E30" s="26"/>
      <c r="F30" s="26"/>
      <c r="G30" s="26"/>
      <c r="H30" s="26"/>
    </row>
    <row r="31" spans="1:8" x14ac:dyDescent="0.3">
      <c r="A31" s="22">
        <v>25310</v>
      </c>
      <c r="B31" s="9" t="s">
        <v>47</v>
      </c>
      <c r="C31" s="9" t="s">
        <v>46</v>
      </c>
      <c r="D31" s="9"/>
      <c r="E31" s="10">
        <v>0</v>
      </c>
      <c r="F31" s="9">
        <f>E31*12.5%</f>
        <v>0</v>
      </c>
      <c r="G31" s="9">
        <f>E31*15%</f>
        <v>0</v>
      </c>
      <c r="H31" s="9">
        <f>E31-(F31+G31)</f>
        <v>0</v>
      </c>
    </row>
    <row r="32" spans="1:8" x14ac:dyDescent="0.3">
      <c r="A32" s="20"/>
      <c r="B32" s="11" t="s">
        <v>48</v>
      </c>
      <c r="C32" s="11" t="s">
        <v>49</v>
      </c>
      <c r="D32" s="11"/>
      <c r="E32" s="11">
        <f>SUM(E31)</f>
        <v>0</v>
      </c>
      <c r="F32" s="11">
        <f>SUM(F31)</f>
        <v>0</v>
      </c>
      <c r="G32" s="11">
        <f>SUM(G31)</f>
        <v>0</v>
      </c>
      <c r="H32" s="11">
        <f>SUM(H31)</f>
        <v>0</v>
      </c>
    </row>
    <row r="33" spans="1:8" x14ac:dyDescent="0.3">
      <c r="A33" s="20"/>
      <c r="B33" s="26"/>
      <c r="C33" s="26" t="s">
        <v>50</v>
      </c>
      <c r="D33" s="26"/>
      <c r="E33" s="26"/>
      <c r="F33" s="26"/>
      <c r="G33" s="26"/>
      <c r="H33" s="26"/>
    </row>
    <row r="34" spans="1:8" x14ac:dyDescent="0.3">
      <c r="A34" s="22">
        <v>25411</v>
      </c>
      <c r="B34" s="9" t="s">
        <v>51</v>
      </c>
      <c r="C34" s="9" t="s">
        <v>52</v>
      </c>
      <c r="D34" s="9"/>
      <c r="E34" s="10">
        <v>0</v>
      </c>
      <c r="F34" s="9">
        <f>E34*12.5%</f>
        <v>0</v>
      </c>
      <c r="G34" s="9">
        <f>E34*12.5%</f>
        <v>0</v>
      </c>
      <c r="H34" s="9">
        <f>E34-(F34+G34)</f>
        <v>0</v>
      </c>
    </row>
    <row r="35" spans="1:8" x14ac:dyDescent="0.3">
      <c r="A35" s="22">
        <v>25412</v>
      </c>
      <c r="B35" s="9" t="s">
        <v>53</v>
      </c>
      <c r="C35" s="9" t="s">
        <v>54</v>
      </c>
      <c r="D35" s="9"/>
      <c r="E35" s="10">
        <v>0</v>
      </c>
      <c r="F35" s="9">
        <f>E35*12.5%</f>
        <v>0</v>
      </c>
      <c r="G35" s="9">
        <f>E35*12.5%</f>
        <v>0</v>
      </c>
      <c r="H35" s="9">
        <f>E35-(F35+G35)</f>
        <v>0</v>
      </c>
    </row>
    <row r="36" spans="1:8" x14ac:dyDescent="0.3">
      <c r="A36" s="22">
        <v>25413</v>
      </c>
      <c r="B36" s="9" t="s">
        <v>55</v>
      </c>
      <c r="C36" s="9" t="s">
        <v>56</v>
      </c>
      <c r="D36" s="9"/>
      <c r="E36" s="10">
        <v>0</v>
      </c>
      <c r="F36" s="9">
        <f>E36*12.5%</f>
        <v>0</v>
      </c>
      <c r="G36" s="9">
        <f>E36*12.5%</f>
        <v>0</v>
      </c>
      <c r="H36" s="9">
        <f>E36-(F36+G36)</f>
        <v>0</v>
      </c>
    </row>
    <row r="37" spans="1:8" x14ac:dyDescent="0.3">
      <c r="A37" s="20"/>
      <c r="B37" s="26"/>
      <c r="C37" s="26" t="s">
        <v>57</v>
      </c>
      <c r="D37" s="26"/>
      <c r="E37" s="26"/>
      <c r="F37" s="26"/>
      <c r="G37" s="26"/>
      <c r="H37" s="26"/>
    </row>
    <row r="38" spans="1:8" x14ac:dyDescent="0.3">
      <c r="A38" s="22">
        <v>25514</v>
      </c>
      <c r="B38" s="9" t="s">
        <v>51</v>
      </c>
      <c r="C38" s="9" t="s">
        <v>52</v>
      </c>
      <c r="D38" s="9"/>
      <c r="E38" s="10">
        <v>0</v>
      </c>
      <c r="F38" s="9">
        <f>E38*12.5%</f>
        <v>0</v>
      </c>
      <c r="G38" s="9">
        <f t="shared" ref="G38:G45" si="0">E38*12.5%</f>
        <v>0</v>
      </c>
      <c r="H38" s="9">
        <f>E38-(F38+G38)</f>
        <v>0</v>
      </c>
    </row>
    <row r="39" spans="1:8" x14ac:dyDescent="0.3">
      <c r="A39" s="22">
        <v>25515</v>
      </c>
      <c r="B39" s="9" t="s">
        <v>53</v>
      </c>
      <c r="C39" s="9" t="s">
        <v>54</v>
      </c>
      <c r="D39" s="9"/>
      <c r="E39" s="10">
        <v>0</v>
      </c>
      <c r="F39" s="9">
        <f t="shared" ref="F39:F45" si="1">E39*12.5%</f>
        <v>0</v>
      </c>
      <c r="G39" s="9">
        <f t="shared" si="0"/>
        <v>0</v>
      </c>
      <c r="H39" s="9">
        <f t="shared" ref="H39:H45" si="2">E39-(F39+G39)</f>
        <v>0</v>
      </c>
    </row>
    <row r="40" spans="1:8" x14ac:dyDescent="0.3">
      <c r="A40" s="22">
        <v>25516</v>
      </c>
      <c r="B40" s="9" t="s">
        <v>55</v>
      </c>
      <c r="C40" s="9" t="s">
        <v>56</v>
      </c>
      <c r="D40" s="9"/>
      <c r="E40" s="10">
        <v>0</v>
      </c>
      <c r="F40" s="9">
        <f t="shared" si="1"/>
        <v>0</v>
      </c>
      <c r="G40" s="9">
        <f t="shared" si="0"/>
        <v>0</v>
      </c>
      <c r="H40" s="9">
        <f t="shared" si="2"/>
        <v>0</v>
      </c>
    </row>
    <row r="41" spans="1:8" x14ac:dyDescent="0.3">
      <c r="A41" s="22">
        <v>25517</v>
      </c>
      <c r="B41" s="9" t="s">
        <v>58</v>
      </c>
      <c r="C41" s="9" t="s">
        <v>59</v>
      </c>
      <c r="D41" s="9"/>
      <c r="E41" s="10">
        <v>0</v>
      </c>
      <c r="F41" s="9">
        <f t="shared" si="1"/>
        <v>0</v>
      </c>
      <c r="G41" s="9">
        <f t="shared" si="0"/>
        <v>0</v>
      </c>
      <c r="H41" s="9">
        <f t="shared" si="2"/>
        <v>0</v>
      </c>
    </row>
    <row r="42" spans="1:8" x14ac:dyDescent="0.3">
      <c r="A42" s="22">
        <v>25518</v>
      </c>
      <c r="B42" s="9" t="s">
        <v>60</v>
      </c>
      <c r="C42" s="9" t="s">
        <v>89</v>
      </c>
      <c r="D42" s="9"/>
      <c r="E42" s="10">
        <v>0</v>
      </c>
      <c r="F42" s="9">
        <f t="shared" si="1"/>
        <v>0</v>
      </c>
      <c r="G42" s="9">
        <f t="shared" si="0"/>
        <v>0</v>
      </c>
      <c r="H42" s="9">
        <f t="shared" si="2"/>
        <v>0</v>
      </c>
    </row>
    <row r="43" spans="1:8" x14ac:dyDescent="0.3">
      <c r="A43" s="22">
        <v>25519</v>
      </c>
      <c r="B43" s="9" t="s">
        <v>61</v>
      </c>
      <c r="C43" s="9" t="s">
        <v>62</v>
      </c>
      <c r="D43" s="9"/>
      <c r="E43" s="10">
        <v>0</v>
      </c>
      <c r="F43" s="9">
        <f t="shared" si="1"/>
        <v>0</v>
      </c>
      <c r="G43" s="9">
        <f t="shared" si="0"/>
        <v>0</v>
      </c>
      <c r="H43" s="9">
        <f t="shared" si="2"/>
        <v>0</v>
      </c>
    </row>
    <row r="44" spans="1:8" x14ac:dyDescent="0.3">
      <c r="A44" s="22">
        <v>25520</v>
      </c>
      <c r="B44" s="9" t="s">
        <v>63</v>
      </c>
      <c r="C44" s="9" t="s">
        <v>64</v>
      </c>
      <c r="D44" s="9"/>
      <c r="E44" s="10">
        <v>0</v>
      </c>
      <c r="F44" s="9">
        <f t="shared" si="1"/>
        <v>0</v>
      </c>
      <c r="G44" s="9">
        <f t="shared" si="0"/>
        <v>0</v>
      </c>
      <c r="H44" s="9">
        <f t="shared" si="2"/>
        <v>0</v>
      </c>
    </row>
    <row r="45" spans="1:8" s="13" customFormat="1" x14ac:dyDescent="0.3">
      <c r="A45" s="23">
        <v>25521</v>
      </c>
      <c r="B45" s="9" t="s">
        <v>65</v>
      </c>
      <c r="C45" s="12" t="s">
        <v>66</v>
      </c>
      <c r="D45" s="9"/>
      <c r="E45" s="10">
        <v>0</v>
      </c>
      <c r="F45" s="9">
        <f t="shared" si="1"/>
        <v>0</v>
      </c>
      <c r="G45" s="9">
        <f t="shared" si="0"/>
        <v>0</v>
      </c>
      <c r="H45" s="9">
        <f t="shared" si="2"/>
        <v>0</v>
      </c>
    </row>
    <row r="46" spans="1:8" x14ac:dyDescent="0.3">
      <c r="A46" s="20"/>
      <c r="B46" s="11" t="s">
        <v>67</v>
      </c>
      <c r="C46" s="11" t="s">
        <v>68</v>
      </c>
      <c r="D46" s="11"/>
      <c r="E46" s="11">
        <f>SUM(E34:E36,E38:E45)</f>
        <v>0</v>
      </c>
      <c r="F46" s="11">
        <f>SUM(F34:F36,F38:F45)</f>
        <v>0</v>
      </c>
      <c r="G46" s="11">
        <f>SUM(G34:G36,G38:G45)</f>
        <v>0</v>
      </c>
      <c r="H46" s="11">
        <f>SUM(H34:H36,H38:H45)</f>
        <v>0</v>
      </c>
    </row>
    <row r="47" spans="1:8" x14ac:dyDescent="0.3">
      <c r="A47" s="22">
        <v>25622</v>
      </c>
      <c r="B47" s="9" t="s">
        <v>69</v>
      </c>
      <c r="C47" s="9" t="s">
        <v>70</v>
      </c>
      <c r="D47" s="9"/>
      <c r="E47" s="10">
        <v>0</v>
      </c>
      <c r="F47" s="9">
        <f>E47*12.5%</f>
        <v>0</v>
      </c>
      <c r="G47" s="9">
        <f>E47*15%</f>
        <v>0</v>
      </c>
      <c r="H47" s="9">
        <f>E47-(F47+G47)</f>
        <v>0</v>
      </c>
    </row>
    <row r="48" spans="1:8" x14ac:dyDescent="0.3">
      <c r="A48" s="20"/>
      <c r="B48" s="11" t="s">
        <v>71</v>
      </c>
      <c r="C48" s="11" t="s">
        <v>72</v>
      </c>
      <c r="D48" s="11"/>
      <c r="E48" s="11">
        <f>SUM(E47)</f>
        <v>0</v>
      </c>
      <c r="F48" s="11">
        <f>SUM(F47)</f>
        <v>0</v>
      </c>
      <c r="G48" s="11">
        <f>SUM(G47)</f>
        <v>0</v>
      </c>
      <c r="H48" s="11">
        <f>SUM(H47)</f>
        <v>0</v>
      </c>
    </row>
    <row r="49" spans="1:8" x14ac:dyDescent="0.3">
      <c r="A49" s="22">
        <v>25723</v>
      </c>
      <c r="B49" s="9" t="s">
        <v>73</v>
      </c>
      <c r="C49" s="9" t="s">
        <v>74</v>
      </c>
      <c r="D49" s="9"/>
      <c r="E49" s="10">
        <v>0</v>
      </c>
      <c r="F49" s="9">
        <f>E49*12.5%</f>
        <v>0</v>
      </c>
      <c r="G49" s="9">
        <f>E49*15%</f>
        <v>0</v>
      </c>
      <c r="H49" s="9">
        <f>E49-(F49+G49)</f>
        <v>0</v>
      </c>
    </row>
    <row r="50" spans="1:8" x14ac:dyDescent="0.3">
      <c r="A50" s="20"/>
      <c r="B50" s="11" t="s">
        <v>75</v>
      </c>
      <c r="C50" s="11" t="s">
        <v>76</v>
      </c>
      <c r="D50" s="11"/>
      <c r="E50" s="11">
        <f>SUM(E49)</f>
        <v>0</v>
      </c>
      <c r="F50" s="11">
        <f>SUM(F49)</f>
        <v>0</v>
      </c>
      <c r="G50" s="11">
        <f>SUM(G49)</f>
        <v>0</v>
      </c>
      <c r="H50" s="11">
        <f>SUM(H49)</f>
        <v>0</v>
      </c>
    </row>
    <row r="51" spans="1:8" x14ac:dyDescent="0.3">
      <c r="A51" s="22">
        <v>25824</v>
      </c>
      <c r="B51" s="9" t="s">
        <v>77</v>
      </c>
      <c r="C51" s="9" t="s">
        <v>78</v>
      </c>
      <c r="D51" s="9"/>
      <c r="E51" s="10">
        <v>0</v>
      </c>
      <c r="F51" s="9">
        <f>E51*12.5%</f>
        <v>0</v>
      </c>
      <c r="G51" s="9">
        <f>E51*15%</f>
        <v>0</v>
      </c>
      <c r="H51" s="9">
        <f>E51-(F51+G51)</f>
        <v>0</v>
      </c>
    </row>
    <row r="52" spans="1:8" x14ac:dyDescent="0.3">
      <c r="A52" s="22">
        <v>25825</v>
      </c>
      <c r="B52" s="9" t="s">
        <v>77</v>
      </c>
      <c r="C52" s="9" t="s">
        <v>79</v>
      </c>
      <c r="D52" s="9"/>
      <c r="E52" s="10">
        <v>0</v>
      </c>
      <c r="F52" s="9">
        <f>E52*12.5%</f>
        <v>0</v>
      </c>
      <c r="G52" s="9">
        <f>E52*15%</f>
        <v>0</v>
      </c>
      <c r="H52" s="9">
        <f>E52-(F52+G52)</f>
        <v>0</v>
      </c>
    </row>
    <row r="53" spans="1:8" x14ac:dyDescent="0.3">
      <c r="A53" s="20"/>
      <c r="B53" s="11" t="s">
        <v>80</v>
      </c>
      <c r="C53" s="11" t="s">
        <v>81</v>
      </c>
      <c r="D53" s="11"/>
      <c r="E53" s="11">
        <f>SUM(E51:E52)</f>
        <v>0</v>
      </c>
      <c r="F53" s="11">
        <f>SUM(F51:F52)</f>
        <v>0</v>
      </c>
      <c r="G53" s="11">
        <f>SUM(G51:G52)</f>
        <v>0</v>
      </c>
      <c r="H53" s="11">
        <f>SUM(H51:H52)</f>
        <v>0</v>
      </c>
    </row>
    <row r="54" spans="1:8" x14ac:dyDescent="0.3">
      <c r="B54" s="14" t="s">
        <v>82</v>
      </c>
      <c r="C54" s="14" t="s">
        <v>83</v>
      </c>
      <c r="D54" s="14"/>
      <c r="E54" s="14">
        <f>SUM(E24,E29,E32,E46,E48,E50,E53)</f>
        <v>0</v>
      </c>
      <c r="F54" s="14">
        <f>SUM(F24,F29,F32,F46,F48,F50,F53)</f>
        <v>0</v>
      </c>
      <c r="G54" s="14">
        <f>SUM(G24,G29,G32,G46,G48,G50,G53)</f>
        <v>0</v>
      </c>
      <c r="H54" s="14">
        <f>SUM(H24,H29,H32,H46,H48,H50,H53)</f>
        <v>0</v>
      </c>
    </row>
    <row r="56" spans="1:8" x14ac:dyDescent="0.3">
      <c r="B56" s="2" t="s">
        <v>84</v>
      </c>
    </row>
  </sheetData>
  <sheetProtection algorithmName="SHA-512" hashValue="ZJZPDMhRA4t54zwxwQrhWUnY/foLhh/Ya53JCOde9r2e2bjHL+TxnVM8swM0HkS/kJx5VmhBRMo+36lbZA6O2w==" saltValue="U761si3spsih74HoGb8Ol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opLeftCell="C49" workbookViewId="0">
      <selection activeCell="D63" sqref="D63"/>
    </sheetView>
  </sheetViews>
  <sheetFormatPr defaultColWidth="9.1328125" defaultRowHeight="10.15" x14ac:dyDescent="0.3"/>
  <cols>
    <col min="1" max="1" width="11.73046875" style="2" hidden="1" customWidth="1"/>
    <col min="2" max="2" width="12.3984375" style="2" customWidth="1"/>
    <col min="3" max="3" width="49.59765625" style="2" bestFit="1" customWidth="1"/>
    <col min="4" max="8" width="15.73046875" style="2" customWidth="1"/>
    <col min="9" max="16384" width="9.1328125" style="2"/>
  </cols>
  <sheetData>
    <row r="1" spans="2:8" x14ac:dyDescent="0.3">
      <c r="B1" s="1" t="s">
        <v>0</v>
      </c>
      <c r="E1" s="1" t="s">
        <v>1</v>
      </c>
      <c r="G1" s="1" t="s">
        <v>2</v>
      </c>
      <c r="H1" s="3">
        <v>43952</v>
      </c>
    </row>
    <row r="2" spans="2:8" x14ac:dyDescent="0.3">
      <c r="B2" s="1" t="s">
        <v>3</v>
      </c>
    </row>
    <row r="3" spans="2:8" x14ac:dyDescent="0.3">
      <c r="B3" s="1" t="s">
        <v>4</v>
      </c>
    </row>
    <row r="5" spans="2:8" x14ac:dyDescent="0.3">
      <c r="C5" s="1" t="s">
        <v>5</v>
      </c>
      <c r="D5" s="4"/>
    </row>
    <row r="6" spans="2:8" x14ac:dyDescent="0.3">
      <c r="C6" s="1" t="s">
        <v>6</v>
      </c>
      <c r="D6" s="4"/>
    </row>
    <row r="7" spans="2:8" x14ac:dyDescent="0.3">
      <c r="C7" s="1" t="s">
        <v>7</v>
      </c>
      <c r="D7" s="4"/>
    </row>
    <row r="8" spans="2:8" x14ac:dyDescent="0.3">
      <c r="C8" s="1" t="s">
        <v>8</v>
      </c>
      <c r="D8" s="4"/>
    </row>
    <row r="9" spans="2:8" x14ac:dyDescent="0.3">
      <c r="C9" s="1" t="s">
        <v>9</v>
      </c>
      <c r="D9" s="4" t="s">
        <v>175</v>
      </c>
    </row>
    <row r="10" spans="2:8" x14ac:dyDescent="0.3">
      <c r="C10" s="1" t="s">
        <v>10</v>
      </c>
      <c r="D10" s="5" t="s">
        <v>167</v>
      </c>
      <c r="E10" s="6" t="s">
        <v>170</v>
      </c>
    </row>
    <row r="11" spans="2:8" x14ac:dyDescent="0.3">
      <c r="C11" s="1" t="s">
        <v>11</v>
      </c>
      <c r="D11" s="7" t="s">
        <v>168</v>
      </c>
      <c r="E11" s="6" t="s">
        <v>171</v>
      </c>
    </row>
    <row r="12" spans="2:8" x14ac:dyDescent="0.3">
      <c r="C12" s="1" t="s">
        <v>12</v>
      </c>
      <c r="D12" s="7" t="s">
        <v>169</v>
      </c>
      <c r="E12" s="6" t="s">
        <v>172</v>
      </c>
    </row>
    <row r="13" spans="2:8" x14ac:dyDescent="0.3">
      <c r="C13" s="1" t="s">
        <v>13</v>
      </c>
      <c r="D13" s="4" t="s">
        <v>85</v>
      </c>
      <c r="E13" s="6" t="s">
        <v>15</v>
      </c>
    </row>
    <row r="14" spans="2:8" x14ac:dyDescent="0.3">
      <c r="C14" s="1" t="s">
        <v>16</v>
      </c>
      <c r="D14" s="4" t="s">
        <v>14</v>
      </c>
      <c r="E14" s="6" t="s">
        <v>17</v>
      </c>
    </row>
    <row r="15" spans="2:8" x14ac:dyDescent="0.3">
      <c r="C15" s="1" t="s">
        <v>18</v>
      </c>
      <c r="D15" s="4" t="s">
        <v>19</v>
      </c>
    </row>
    <row r="17" spans="1:8" x14ac:dyDescent="0.3">
      <c r="A17" s="1" t="s">
        <v>87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24</v>
      </c>
      <c r="G17" s="8" t="s">
        <v>94</v>
      </c>
      <c r="H17" s="8" t="s">
        <v>25</v>
      </c>
    </row>
    <row r="18" spans="1:8" x14ac:dyDescent="0.3">
      <c r="B18" s="9"/>
      <c r="C18" s="9"/>
      <c r="D18" s="9"/>
      <c r="E18" s="9"/>
      <c r="F18" s="9"/>
      <c r="G18" s="9"/>
      <c r="H18" s="9"/>
    </row>
    <row r="19" spans="1:8" x14ac:dyDescent="0.3">
      <c r="B19" s="25"/>
      <c r="C19" s="26" t="s">
        <v>26</v>
      </c>
      <c r="D19" s="25"/>
      <c r="E19" s="25"/>
      <c r="F19" s="25"/>
      <c r="G19" s="25"/>
      <c r="H19" s="25"/>
    </row>
    <row r="20" spans="1:8" x14ac:dyDescent="0.3">
      <c r="A20" s="22">
        <v>25101</v>
      </c>
      <c r="B20" s="9" t="s">
        <v>95</v>
      </c>
      <c r="C20" s="12" t="s">
        <v>96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3">
      <c r="A21" s="22">
        <v>25101</v>
      </c>
      <c r="B21" s="9" t="s">
        <v>97</v>
      </c>
      <c r="C21" s="12" t="s">
        <v>98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3">
      <c r="A22" s="22">
        <v>25102</v>
      </c>
      <c r="B22" s="9" t="s">
        <v>29</v>
      </c>
      <c r="C22" s="9" t="s">
        <v>99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3">
      <c r="A23" s="22">
        <v>25102</v>
      </c>
      <c r="B23" s="9" t="s">
        <v>29</v>
      </c>
      <c r="C23" s="9" t="s">
        <v>100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3">
      <c r="A24" s="22">
        <v>25103</v>
      </c>
      <c r="B24" s="9" t="s">
        <v>101</v>
      </c>
      <c r="C24" s="12" t="s">
        <v>102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3">
      <c r="A25" s="22">
        <v>25103</v>
      </c>
      <c r="B25" s="9" t="s">
        <v>103</v>
      </c>
      <c r="C25" s="12" t="s">
        <v>104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3">
      <c r="A26" s="22">
        <v>25104</v>
      </c>
      <c r="B26" s="9" t="s">
        <v>105</v>
      </c>
      <c r="C26" s="12" t="s">
        <v>106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3">
      <c r="A27" s="22">
        <v>25104</v>
      </c>
      <c r="B27" s="9" t="s">
        <v>107</v>
      </c>
      <c r="C27" s="12" t="s">
        <v>108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3">
      <c r="B28" s="11" t="s">
        <v>35</v>
      </c>
      <c r="C28" s="18" t="s">
        <v>36</v>
      </c>
      <c r="D28" s="11"/>
      <c r="E28" s="11">
        <f>SUM(E20:E27)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</row>
    <row r="29" spans="1:8" x14ac:dyDescent="0.3">
      <c r="B29" s="25"/>
      <c r="C29" s="27" t="s">
        <v>37</v>
      </c>
      <c r="D29" s="25"/>
      <c r="E29" s="25"/>
      <c r="F29" s="25"/>
      <c r="G29" s="25"/>
      <c r="H29" s="25"/>
    </row>
    <row r="30" spans="1:8" x14ac:dyDescent="0.3">
      <c r="A30" s="22">
        <v>25206</v>
      </c>
      <c r="B30" s="9" t="s">
        <v>109</v>
      </c>
      <c r="C30" s="12" t="s">
        <v>110</v>
      </c>
      <c r="D30" s="9"/>
      <c r="E30" s="10">
        <v>0</v>
      </c>
      <c r="F30" s="9">
        <f t="shared" ref="F30:F35" si="3">E30*12.5%</f>
        <v>0</v>
      </c>
      <c r="G30" s="9">
        <f t="shared" ref="G30:G35" si="4">E30*15%</f>
        <v>0</v>
      </c>
      <c r="H30" s="9">
        <f t="shared" ref="H30:H35" si="5">E30-(F30+G30)</f>
        <v>0</v>
      </c>
    </row>
    <row r="31" spans="1:8" x14ac:dyDescent="0.3">
      <c r="A31" s="22">
        <v>25206</v>
      </c>
      <c r="B31" s="9" t="s">
        <v>111</v>
      </c>
      <c r="C31" s="12" t="s">
        <v>112</v>
      </c>
      <c r="D31" s="9"/>
      <c r="E31" s="10">
        <v>0</v>
      </c>
      <c r="F31" s="9">
        <f t="shared" si="3"/>
        <v>0</v>
      </c>
      <c r="G31" s="9">
        <f t="shared" si="4"/>
        <v>0</v>
      </c>
      <c r="H31" s="9">
        <f t="shared" si="5"/>
        <v>0</v>
      </c>
    </row>
    <row r="32" spans="1:8" x14ac:dyDescent="0.3">
      <c r="A32" s="22">
        <v>25207</v>
      </c>
      <c r="B32" s="9" t="s">
        <v>113</v>
      </c>
      <c r="C32" s="12" t="s">
        <v>114</v>
      </c>
      <c r="D32" s="9"/>
      <c r="E32" s="10">
        <v>0</v>
      </c>
      <c r="F32" s="9">
        <f t="shared" si="3"/>
        <v>0</v>
      </c>
      <c r="G32" s="9">
        <f t="shared" si="4"/>
        <v>0</v>
      </c>
      <c r="H32" s="9">
        <f t="shared" si="5"/>
        <v>0</v>
      </c>
    </row>
    <row r="33" spans="1:8" x14ac:dyDescent="0.3">
      <c r="A33" s="22">
        <v>25207</v>
      </c>
      <c r="B33" s="9" t="s">
        <v>115</v>
      </c>
      <c r="C33" s="12" t="s">
        <v>116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x14ac:dyDescent="0.3">
      <c r="A34" s="22">
        <v>25208</v>
      </c>
      <c r="B34" s="9" t="s">
        <v>117</v>
      </c>
      <c r="C34" s="12" t="s">
        <v>118</v>
      </c>
      <c r="D34" s="9"/>
      <c r="E34" s="10">
        <v>0</v>
      </c>
      <c r="F34" s="9">
        <f t="shared" si="3"/>
        <v>0</v>
      </c>
      <c r="G34" s="9">
        <f t="shared" si="4"/>
        <v>0</v>
      </c>
      <c r="H34" s="9">
        <f t="shared" si="5"/>
        <v>0</v>
      </c>
    </row>
    <row r="35" spans="1:8" x14ac:dyDescent="0.3">
      <c r="A35" s="22">
        <v>25208</v>
      </c>
      <c r="B35" s="9" t="s">
        <v>119</v>
      </c>
      <c r="C35" s="12" t="s">
        <v>120</v>
      </c>
      <c r="D35" s="9"/>
      <c r="E35" s="10">
        <v>0</v>
      </c>
      <c r="F35" s="9">
        <f t="shared" si="3"/>
        <v>0</v>
      </c>
      <c r="G35" s="9">
        <f t="shared" si="4"/>
        <v>0</v>
      </c>
      <c r="H35" s="9">
        <f t="shared" si="5"/>
        <v>0</v>
      </c>
    </row>
    <row r="36" spans="1:8" x14ac:dyDescent="0.3">
      <c r="B36" s="11" t="s">
        <v>44</v>
      </c>
      <c r="C36" s="18" t="s">
        <v>45</v>
      </c>
      <c r="D36" s="11"/>
      <c r="E36" s="11">
        <f>SUM(E30:E35)</f>
        <v>0</v>
      </c>
      <c r="F36" s="11">
        <f>SUM(F30:F35)</f>
        <v>0</v>
      </c>
      <c r="G36" s="11">
        <f>SUM(G30:G35)</f>
        <v>0</v>
      </c>
      <c r="H36" s="11">
        <f>SUM(H30:H35)</f>
        <v>0</v>
      </c>
    </row>
    <row r="37" spans="1:8" x14ac:dyDescent="0.3">
      <c r="B37" s="25"/>
      <c r="C37" s="26" t="s">
        <v>46</v>
      </c>
      <c r="D37" s="25"/>
      <c r="E37" s="25"/>
      <c r="F37" s="25"/>
      <c r="G37" s="25"/>
      <c r="H37" s="25"/>
    </row>
    <row r="38" spans="1:8" x14ac:dyDescent="0.3">
      <c r="A38" s="22">
        <v>25310</v>
      </c>
      <c r="B38" s="9" t="s">
        <v>121</v>
      </c>
      <c r="C38" s="9" t="s">
        <v>122</v>
      </c>
      <c r="D38" s="9"/>
      <c r="E38" s="10">
        <v>0</v>
      </c>
      <c r="F38" s="9">
        <f>E38*12.5%</f>
        <v>0</v>
      </c>
      <c r="G38" s="9">
        <f>E38*15%</f>
        <v>0</v>
      </c>
      <c r="H38" s="9">
        <f>E38-(F38+G38)</f>
        <v>0</v>
      </c>
    </row>
    <row r="39" spans="1:8" x14ac:dyDescent="0.3">
      <c r="A39" s="22">
        <v>25310</v>
      </c>
      <c r="B39" s="9" t="s">
        <v>123</v>
      </c>
      <c r="C39" s="12" t="s">
        <v>124</v>
      </c>
      <c r="D39" s="9"/>
      <c r="E39" s="10">
        <v>0</v>
      </c>
      <c r="F39" s="9">
        <f>E39*12.5%</f>
        <v>0</v>
      </c>
      <c r="G39" s="9">
        <f>E39*15%</f>
        <v>0</v>
      </c>
      <c r="H39" s="9">
        <f>E39-(F39+G39)</f>
        <v>0</v>
      </c>
    </row>
    <row r="40" spans="1:8" x14ac:dyDescent="0.3">
      <c r="B40" s="11" t="s">
        <v>48</v>
      </c>
      <c r="C40" s="11" t="s">
        <v>49</v>
      </c>
      <c r="D40" s="11"/>
      <c r="E40" s="11">
        <f>SUM(E38:E39)</f>
        <v>0</v>
      </c>
      <c r="F40" s="11">
        <f>SUM(F38:F39)</f>
        <v>0</v>
      </c>
      <c r="G40" s="11">
        <f>SUM(G38:G39)</f>
        <v>0</v>
      </c>
      <c r="H40" s="11">
        <f>SUM(H38:H39)</f>
        <v>0</v>
      </c>
    </row>
    <row r="41" spans="1:8" x14ac:dyDescent="0.3">
      <c r="B41" s="25"/>
      <c r="C41" s="27" t="s">
        <v>50</v>
      </c>
      <c r="D41" s="25"/>
      <c r="E41" s="25"/>
      <c r="F41" s="25"/>
      <c r="G41" s="25"/>
      <c r="H41" s="25"/>
    </row>
    <row r="42" spans="1:8" x14ac:dyDescent="0.3">
      <c r="A42" s="22">
        <v>25411</v>
      </c>
      <c r="B42" s="9" t="s">
        <v>125</v>
      </c>
      <c r="C42" s="12" t="s">
        <v>126</v>
      </c>
      <c r="D42" s="9"/>
      <c r="E42" s="10">
        <v>0</v>
      </c>
      <c r="F42" s="9">
        <f t="shared" ref="F42:F47" si="6">E42*12.5%</f>
        <v>0</v>
      </c>
      <c r="G42" s="9">
        <f t="shared" ref="G42:G47" si="7">E42*12.5%</f>
        <v>0</v>
      </c>
      <c r="H42" s="9">
        <f t="shared" ref="H42:H47" si="8">E42-(F42+G42)</f>
        <v>0</v>
      </c>
    </row>
    <row r="43" spans="1:8" x14ac:dyDescent="0.3">
      <c r="A43" s="22">
        <v>25411</v>
      </c>
      <c r="B43" s="9" t="s">
        <v>127</v>
      </c>
      <c r="C43" s="12" t="s">
        <v>128</v>
      </c>
      <c r="D43" s="9"/>
      <c r="E43" s="10">
        <v>0</v>
      </c>
      <c r="F43" s="9">
        <f t="shared" si="6"/>
        <v>0</v>
      </c>
      <c r="G43" s="9">
        <f t="shared" si="7"/>
        <v>0</v>
      </c>
      <c r="H43" s="9">
        <f t="shared" si="8"/>
        <v>0</v>
      </c>
    </row>
    <row r="44" spans="1:8" x14ac:dyDescent="0.3">
      <c r="A44" s="22">
        <v>25412</v>
      </c>
      <c r="B44" s="9" t="s">
        <v>129</v>
      </c>
      <c r="C44" s="12" t="s">
        <v>130</v>
      </c>
      <c r="D44" s="9"/>
      <c r="E44" s="10">
        <v>0</v>
      </c>
      <c r="F44" s="9">
        <f t="shared" si="6"/>
        <v>0</v>
      </c>
      <c r="G44" s="9">
        <f t="shared" si="7"/>
        <v>0</v>
      </c>
      <c r="H44" s="9">
        <f t="shared" si="8"/>
        <v>0</v>
      </c>
    </row>
    <row r="45" spans="1:8" x14ac:dyDescent="0.3">
      <c r="A45" s="22">
        <v>25412</v>
      </c>
      <c r="B45" s="9" t="s">
        <v>131</v>
      </c>
      <c r="C45" s="12" t="s">
        <v>132</v>
      </c>
      <c r="D45" s="9"/>
      <c r="E45" s="10">
        <v>0</v>
      </c>
      <c r="F45" s="9">
        <f t="shared" si="6"/>
        <v>0</v>
      </c>
      <c r="G45" s="9">
        <f t="shared" si="7"/>
        <v>0</v>
      </c>
      <c r="H45" s="9">
        <f t="shared" si="8"/>
        <v>0</v>
      </c>
    </row>
    <row r="46" spans="1:8" x14ac:dyDescent="0.3">
      <c r="A46" s="22">
        <v>25413</v>
      </c>
      <c r="B46" s="9" t="s">
        <v>133</v>
      </c>
      <c r="C46" s="12" t="s">
        <v>134</v>
      </c>
      <c r="D46" s="9"/>
      <c r="E46" s="10">
        <v>0</v>
      </c>
      <c r="F46" s="9">
        <f t="shared" si="6"/>
        <v>0</v>
      </c>
      <c r="G46" s="9">
        <f t="shared" si="7"/>
        <v>0</v>
      </c>
      <c r="H46" s="9">
        <f t="shared" si="8"/>
        <v>0</v>
      </c>
    </row>
    <row r="47" spans="1:8" x14ac:dyDescent="0.3">
      <c r="A47" s="22">
        <v>25413</v>
      </c>
      <c r="B47" s="9" t="s">
        <v>135</v>
      </c>
      <c r="C47" s="12" t="s">
        <v>136</v>
      </c>
      <c r="D47" s="9"/>
      <c r="E47" s="10">
        <v>0</v>
      </c>
      <c r="F47" s="9">
        <f t="shared" si="6"/>
        <v>0</v>
      </c>
      <c r="G47" s="9">
        <f t="shared" si="7"/>
        <v>0</v>
      </c>
      <c r="H47" s="9">
        <f t="shared" si="8"/>
        <v>0</v>
      </c>
    </row>
    <row r="48" spans="1:8" x14ac:dyDescent="0.3">
      <c r="B48" s="25"/>
      <c r="C48" s="27" t="s">
        <v>57</v>
      </c>
      <c r="D48" s="25"/>
      <c r="E48" s="25"/>
      <c r="F48" s="25"/>
      <c r="G48" s="25"/>
      <c r="H48" s="25"/>
    </row>
    <row r="49" spans="1:8" x14ac:dyDescent="0.3">
      <c r="A49" s="22">
        <v>25514</v>
      </c>
      <c r="B49" s="9" t="s">
        <v>125</v>
      </c>
      <c r="C49" s="12" t="s">
        <v>126</v>
      </c>
      <c r="D49" s="9"/>
      <c r="E49" s="10">
        <v>0</v>
      </c>
      <c r="F49" s="9">
        <f>E49*12.5%</f>
        <v>0</v>
      </c>
      <c r="G49" s="9">
        <f t="shared" ref="G49:G63" si="9">E49*12.5%</f>
        <v>0</v>
      </c>
      <c r="H49" s="9">
        <f>E49-(F49+G49)</f>
        <v>0</v>
      </c>
    </row>
    <row r="50" spans="1:8" x14ac:dyDescent="0.3">
      <c r="A50" s="22">
        <v>25514</v>
      </c>
      <c r="B50" s="9" t="s">
        <v>127</v>
      </c>
      <c r="C50" s="12" t="s">
        <v>128</v>
      </c>
      <c r="D50" s="9"/>
      <c r="E50" s="10">
        <v>0</v>
      </c>
      <c r="F50" s="9">
        <f t="shared" ref="F50:F63" si="10">E50*12.5%</f>
        <v>0</v>
      </c>
      <c r="G50" s="9">
        <f t="shared" si="9"/>
        <v>0</v>
      </c>
      <c r="H50" s="9">
        <f t="shared" ref="H50:H63" si="11">E50-(F50+G50)</f>
        <v>0</v>
      </c>
    </row>
    <row r="51" spans="1:8" x14ac:dyDescent="0.3">
      <c r="A51" s="22">
        <v>25515</v>
      </c>
      <c r="B51" s="9" t="s">
        <v>129</v>
      </c>
      <c r="C51" s="12" t="s">
        <v>130</v>
      </c>
      <c r="D51" s="9"/>
      <c r="E51" s="10">
        <v>0</v>
      </c>
      <c r="F51" s="9">
        <f t="shared" si="10"/>
        <v>0</v>
      </c>
      <c r="G51" s="9">
        <f t="shared" si="9"/>
        <v>0</v>
      </c>
      <c r="H51" s="9">
        <f t="shared" si="11"/>
        <v>0</v>
      </c>
    </row>
    <row r="52" spans="1:8" x14ac:dyDescent="0.3">
      <c r="A52" s="22">
        <v>25515</v>
      </c>
      <c r="B52" s="9" t="s">
        <v>131</v>
      </c>
      <c r="C52" s="12" t="s">
        <v>132</v>
      </c>
      <c r="D52" s="9"/>
      <c r="E52" s="10">
        <v>0</v>
      </c>
      <c r="F52" s="9">
        <f t="shared" si="10"/>
        <v>0</v>
      </c>
      <c r="G52" s="9">
        <f t="shared" si="9"/>
        <v>0</v>
      </c>
      <c r="H52" s="9">
        <f t="shared" si="11"/>
        <v>0</v>
      </c>
    </row>
    <row r="53" spans="1:8" x14ac:dyDescent="0.3">
      <c r="A53" s="22">
        <v>25516</v>
      </c>
      <c r="B53" s="9" t="s">
        <v>133</v>
      </c>
      <c r="C53" s="12" t="s">
        <v>134</v>
      </c>
      <c r="D53" s="9"/>
      <c r="E53" s="10">
        <v>0</v>
      </c>
      <c r="F53" s="9">
        <f t="shared" si="10"/>
        <v>0</v>
      </c>
      <c r="G53" s="9">
        <f t="shared" si="9"/>
        <v>0</v>
      </c>
      <c r="H53" s="9">
        <f t="shared" si="11"/>
        <v>0</v>
      </c>
    </row>
    <row r="54" spans="1:8" x14ac:dyDescent="0.3">
      <c r="A54" s="22">
        <v>25516</v>
      </c>
      <c r="B54" s="9" t="s">
        <v>135</v>
      </c>
      <c r="C54" s="12" t="s">
        <v>136</v>
      </c>
      <c r="D54" s="9"/>
      <c r="E54" s="10">
        <v>0</v>
      </c>
      <c r="F54" s="9">
        <f t="shared" si="10"/>
        <v>0</v>
      </c>
      <c r="G54" s="9">
        <f t="shared" si="9"/>
        <v>0</v>
      </c>
      <c r="H54" s="9">
        <f t="shared" si="11"/>
        <v>0</v>
      </c>
    </row>
    <row r="55" spans="1:8" x14ac:dyDescent="0.3">
      <c r="A55" s="22">
        <v>25517</v>
      </c>
      <c r="B55" s="9" t="s">
        <v>137</v>
      </c>
      <c r="C55" s="12" t="s">
        <v>138</v>
      </c>
      <c r="D55" s="9"/>
      <c r="E55" s="10">
        <v>0</v>
      </c>
      <c r="F55" s="9">
        <f t="shared" si="10"/>
        <v>0</v>
      </c>
      <c r="G55" s="9">
        <f t="shared" si="9"/>
        <v>0</v>
      </c>
      <c r="H55" s="9">
        <f t="shared" si="11"/>
        <v>0</v>
      </c>
    </row>
    <row r="56" spans="1:8" x14ac:dyDescent="0.3">
      <c r="A56" s="22">
        <v>25517</v>
      </c>
      <c r="B56" s="9" t="s">
        <v>139</v>
      </c>
      <c r="C56" s="12" t="s">
        <v>140</v>
      </c>
      <c r="D56" s="9"/>
      <c r="E56" s="10">
        <v>0</v>
      </c>
      <c r="F56" s="9">
        <f t="shared" si="10"/>
        <v>0</v>
      </c>
      <c r="G56" s="9">
        <f t="shared" si="9"/>
        <v>0</v>
      </c>
      <c r="H56" s="9">
        <f t="shared" si="11"/>
        <v>0</v>
      </c>
    </row>
    <row r="57" spans="1:8" x14ac:dyDescent="0.3">
      <c r="A57" s="22">
        <v>25518</v>
      </c>
      <c r="B57" s="9" t="s">
        <v>141</v>
      </c>
      <c r="C57" s="12" t="s">
        <v>142</v>
      </c>
      <c r="D57" s="9"/>
      <c r="E57" s="10">
        <v>0</v>
      </c>
      <c r="F57" s="9">
        <f t="shared" si="10"/>
        <v>0</v>
      </c>
      <c r="G57" s="9">
        <f t="shared" si="9"/>
        <v>0</v>
      </c>
      <c r="H57" s="9">
        <f t="shared" si="11"/>
        <v>0</v>
      </c>
    </row>
    <row r="58" spans="1:8" x14ac:dyDescent="0.3">
      <c r="A58" s="22">
        <v>25518</v>
      </c>
      <c r="B58" s="9" t="s">
        <v>143</v>
      </c>
      <c r="C58" s="12" t="s">
        <v>144</v>
      </c>
      <c r="D58" s="9"/>
      <c r="E58" s="10">
        <v>0</v>
      </c>
      <c r="F58" s="9">
        <f t="shared" si="10"/>
        <v>0</v>
      </c>
      <c r="G58" s="9">
        <f t="shared" si="9"/>
        <v>0</v>
      </c>
      <c r="H58" s="9">
        <f t="shared" si="11"/>
        <v>0</v>
      </c>
    </row>
    <row r="59" spans="1:8" x14ac:dyDescent="0.3">
      <c r="A59" s="22">
        <v>25519</v>
      </c>
      <c r="B59" s="9" t="s">
        <v>145</v>
      </c>
      <c r="C59" s="12" t="s">
        <v>146</v>
      </c>
      <c r="D59" s="9"/>
      <c r="E59" s="10">
        <v>0</v>
      </c>
      <c r="F59" s="9">
        <f t="shared" si="10"/>
        <v>0</v>
      </c>
      <c r="G59" s="9">
        <f t="shared" si="9"/>
        <v>0</v>
      </c>
      <c r="H59" s="9">
        <f t="shared" si="11"/>
        <v>0</v>
      </c>
    </row>
    <row r="60" spans="1:8" x14ac:dyDescent="0.3">
      <c r="A60" s="22">
        <v>25519</v>
      </c>
      <c r="B60" s="9" t="s">
        <v>147</v>
      </c>
      <c r="C60" s="12" t="s">
        <v>148</v>
      </c>
      <c r="D60" s="9"/>
      <c r="E60" s="10">
        <v>0</v>
      </c>
      <c r="F60" s="9">
        <f t="shared" si="10"/>
        <v>0</v>
      </c>
      <c r="G60" s="9">
        <f t="shared" si="9"/>
        <v>0</v>
      </c>
      <c r="H60" s="9">
        <f t="shared" si="11"/>
        <v>0</v>
      </c>
    </row>
    <row r="61" spans="1:8" x14ac:dyDescent="0.3">
      <c r="A61" s="22">
        <v>25520</v>
      </c>
      <c r="B61" s="9" t="s">
        <v>149</v>
      </c>
      <c r="C61" s="12" t="s">
        <v>150</v>
      </c>
      <c r="D61" s="9"/>
      <c r="E61" s="10">
        <v>0</v>
      </c>
      <c r="F61" s="9">
        <f t="shared" si="10"/>
        <v>0</v>
      </c>
      <c r="G61" s="9">
        <f t="shared" si="9"/>
        <v>0</v>
      </c>
      <c r="H61" s="9">
        <f t="shared" si="11"/>
        <v>0</v>
      </c>
    </row>
    <row r="62" spans="1:8" x14ac:dyDescent="0.3">
      <c r="A62" s="22">
        <v>25520</v>
      </c>
      <c r="B62" s="9" t="s">
        <v>151</v>
      </c>
      <c r="C62" s="12" t="s">
        <v>152</v>
      </c>
      <c r="D62" s="9"/>
      <c r="E62" s="10">
        <v>0</v>
      </c>
      <c r="F62" s="9">
        <f t="shared" si="10"/>
        <v>0</v>
      </c>
      <c r="G62" s="9">
        <f t="shared" si="9"/>
        <v>0</v>
      </c>
      <c r="H62" s="9">
        <f t="shared" si="11"/>
        <v>0</v>
      </c>
    </row>
    <row r="63" spans="1:8" x14ac:dyDescent="0.3">
      <c r="A63" s="24">
        <v>25521</v>
      </c>
      <c r="B63" s="9" t="s">
        <v>173</v>
      </c>
      <c r="C63" s="12" t="s">
        <v>66</v>
      </c>
      <c r="D63" s="9"/>
      <c r="E63" s="10">
        <v>0</v>
      </c>
      <c r="F63" s="9">
        <f t="shared" si="10"/>
        <v>0</v>
      </c>
      <c r="G63" s="9">
        <f t="shared" si="9"/>
        <v>0</v>
      </c>
      <c r="H63" s="9">
        <f t="shared" si="11"/>
        <v>0</v>
      </c>
    </row>
    <row r="64" spans="1:8" x14ac:dyDescent="0.3">
      <c r="A64" s="24"/>
      <c r="B64" s="9" t="s">
        <v>174</v>
      </c>
      <c r="C64" s="12" t="s">
        <v>66</v>
      </c>
      <c r="D64" s="9"/>
      <c r="E64" s="10">
        <v>0</v>
      </c>
      <c r="F64" s="9">
        <f t="shared" ref="F64" si="12">E64*12.5%</f>
        <v>0</v>
      </c>
      <c r="G64" s="9">
        <f t="shared" ref="G64" si="13">E64*12.5%</f>
        <v>0</v>
      </c>
      <c r="H64" s="9">
        <f t="shared" ref="H64" si="14">E64-(F64+G64)</f>
        <v>0</v>
      </c>
    </row>
    <row r="65" spans="1:8" x14ac:dyDescent="0.3">
      <c r="B65" s="11" t="s">
        <v>67</v>
      </c>
      <c r="C65" s="18" t="s">
        <v>68</v>
      </c>
      <c r="D65" s="11"/>
      <c r="E65" s="11">
        <f>SUM(E42:E47,E49:E64)</f>
        <v>0</v>
      </c>
      <c r="F65" s="11">
        <f>SUM(F42:F47,F49:F64)</f>
        <v>0</v>
      </c>
      <c r="G65" s="11">
        <f t="shared" ref="G65:H65" si="15">SUM(G42:G47,G49:G64)</f>
        <v>0</v>
      </c>
      <c r="H65" s="11">
        <f t="shared" si="15"/>
        <v>0</v>
      </c>
    </row>
    <row r="66" spans="1:8" x14ac:dyDescent="0.3">
      <c r="A66" s="22">
        <v>25622</v>
      </c>
      <c r="B66" s="9" t="s">
        <v>153</v>
      </c>
      <c r="C66" s="12" t="s">
        <v>154</v>
      </c>
      <c r="D66" s="9"/>
      <c r="E66" s="10">
        <v>0</v>
      </c>
      <c r="F66" s="9">
        <f>E66*12.5%</f>
        <v>0</v>
      </c>
      <c r="G66" s="9">
        <f>E66*15%</f>
        <v>0</v>
      </c>
      <c r="H66" s="9">
        <f>E66-(F66+G66)</f>
        <v>0</v>
      </c>
    </row>
    <row r="67" spans="1:8" x14ac:dyDescent="0.3">
      <c r="A67" s="22">
        <v>25622</v>
      </c>
      <c r="B67" s="9" t="s">
        <v>155</v>
      </c>
      <c r="C67" s="12" t="s">
        <v>156</v>
      </c>
      <c r="D67" s="9"/>
      <c r="E67" s="10">
        <v>0</v>
      </c>
      <c r="F67" s="9">
        <f>E67*12.5%</f>
        <v>0</v>
      </c>
      <c r="G67" s="9">
        <f>E67*15%</f>
        <v>0</v>
      </c>
      <c r="H67" s="9">
        <f>E67-(F67+G67)</f>
        <v>0</v>
      </c>
    </row>
    <row r="68" spans="1:8" x14ac:dyDescent="0.3">
      <c r="B68" s="11" t="s">
        <v>71</v>
      </c>
      <c r="C68" s="18" t="s">
        <v>72</v>
      </c>
      <c r="D68" s="11"/>
      <c r="E68" s="11">
        <f>SUM(E66:E67)</f>
        <v>0</v>
      </c>
      <c r="F68" s="11">
        <f>SUM(F66:F67)</f>
        <v>0</v>
      </c>
      <c r="G68" s="11">
        <f>SUM(G66:G67)</f>
        <v>0</v>
      </c>
      <c r="H68" s="11">
        <f>SUM(H66:H67)</f>
        <v>0</v>
      </c>
    </row>
    <row r="69" spans="1:8" x14ac:dyDescent="0.3">
      <c r="A69" s="22">
        <v>25723</v>
      </c>
      <c r="B69" s="9" t="s">
        <v>157</v>
      </c>
      <c r="C69" s="12" t="s">
        <v>158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x14ac:dyDescent="0.3">
      <c r="A70" s="22">
        <v>25723</v>
      </c>
      <c r="B70" s="9" t="s">
        <v>159</v>
      </c>
      <c r="C70" s="12" t="s">
        <v>160</v>
      </c>
      <c r="D70" s="9"/>
      <c r="E70" s="10">
        <v>0</v>
      </c>
      <c r="F70" s="9">
        <f>E70*12.5%</f>
        <v>0</v>
      </c>
      <c r="G70" s="9">
        <f>E70*15%</f>
        <v>0</v>
      </c>
      <c r="H70" s="9">
        <f>E70-(F70+G70)</f>
        <v>0</v>
      </c>
    </row>
    <row r="71" spans="1:8" x14ac:dyDescent="0.3">
      <c r="B71" s="11" t="s">
        <v>75</v>
      </c>
      <c r="C71" s="18" t="s">
        <v>76</v>
      </c>
      <c r="D71" s="11"/>
      <c r="E71" s="11">
        <f>SUM(E69:E70)</f>
        <v>0</v>
      </c>
      <c r="F71" s="11">
        <f>SUM(F69:F70)</f>
        <v>0</v>
      </c>
      <c r="G71" s="11">
        <f>SUM(G69:G70)</f>
        <v>0</v>
      </c>
      <c r="H71" s="11">
        <f>SUM(H69:H70)</f>
        <v>0</v>
      </c>
    </row>
    <row r="72" spans="1:8" x14ac:dyDescent="0.3">
      <c r="A72" s="22">
        <v>25824</v>
      </c>
      <c r="B72" s="9" t="s">
        <v>161</v>
      </c>
      <c r="C72" s="12" t="s">
        <v>162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x14ac:dyDescent="0.3">
      <c r="A73" s="22">
        <v>25824</v>
      </c>
      <c r="B73" s="9" t="s">
        <v>163</v>
      </c>
      <c r="C73" s="12" t="s">
        <v>164</v>
      </c>
      <c r="D73" s="9"/>
      <c r="E73" s="10">
        <v>0</v>
      </c>
      <c r="F73" s="9">
        <f>E73*12.5%</f>
        <v>0</v>
      </c>
      <c r="G73" s="9">
        <f>E73*15%</f>
        <v>0</v>
      </c>
      <c r="H73" s="9">
        <f>E73-(F73+G73)</f>
        <v>0</v>
      </c>
    </row>
    <row r="74" spans="1:8" x14ac:dyDescent="0.3">
      <c r="A74" s="22">
        <v>25825</v>
      </c>
      <c r="B74" s="9" t="s">
        <v>161</v>
      </c>
      <c r="C74" s="12" t="s">
        <v>165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3">
      <c r="A75" s="22">
        <v>25825</v>
      </c>
      <c r="B75" s="9" t="s">
        <v>163</v>
      </c>
      <c r="C75" s="12" t="s">
        <v>166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3">
      <c r="B76" s="11" t="s">
        <v>80</v>
      </c>
      <c r="C76" s="18" t="s">
        <v>81</v>
      </c>
      <c r="D76" s="11"/>
      <c r="E76" s="11">
        <f>SUM(E72:E75)</f>
        <v>0</v>
      </c>
      <c r="F76" s="11">
        <f>SUBTOTAL(9,F72:F75)</f>
        <v>0</v>
      </c>
      <c r="G76" s="11">
        <f>SUBTOTAL(9,G72:G75)</f>
        <v>0</v>
      </c>
      <c r="H76" s="11">
        <f>SUBTOTAL(9,H72:H75)</f>
        <v>0</v>
      </c>
    </row>
    <row r="77" spans="1:8" x14ac:dyDescent="0.3">
      <c r="B77" s="14" t="s">
        <v>82</v>
      </c>
      <c r="C77" s="19" t="s">
        <v>83</v>
      </c>
      <c r="D77" s="14"/>
      <c r="E77" s="14">
        <f>SUM(E28,E36,E40,E65,E68,E71,E76)</f>
        <v>0</v>
      </c>
      <c r="F77" s="14">
        <f>SUM(F28,F36,F40,F65,F68,F71,F76)</f>
        <v>0</v>
      </c>
      <c r="G77" s="14">
        <f>SUM(G28,G36,G40,G65,G68,G71,G76)</f>
        <v>0</v>
      </c>
      <c r="H77" s="14">
        <f>SUM(H28,H36,H40,H65,H68,H71,H76)</f>
        <v>0</v>
      </c>
    </row>
    <row r="79" spans="1:8" x14ac:dyDescent="0.3">
      <c r="B79" s="2" t="s">
        <v>84</v>
      </c>
    </row>
  </sheetData>
  <sheetProtection algorithmName="SHA-512" hashValue="Koh+hpSI7VKMGe96BX44+/h6pNAU+sPJbFCADpa1nTK5gll6kXoUti9/lwqct9YEO6/IkLBvB98b72zZk0v05A==" saltValue="MuxEhBBMypyyYj6smBLhz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"/>
  <sheetViews>
    <sheetView topLeftCell="C52" workbookViewId="0">
      <selection activeCell="F65" sqref="F65"/>
    </sheetView>
  </sheetViews>
  <sheetFormatPr defaultColWidth="9.1328125" defaultRowHeight="10.15" x14ac:dyDescent="0.3"/>
  <cols>
    <col min="1" max="1" width="11.73046875" style="2" hidden="1" customWidth="1"/>
    <col min="2" max="2" width="12.3984375" style="2" customWidth="1"/>
    <col min="3" max="3" width="49.59765625" style="2" bestFit="1" customWidth="1"/>
    <col min="4" max="8" width="15.73046875" style="2" customWidth="1"/>
    <col min="9" max="16384" width="9.1328125" style="2"/>
  </cols>
  <sheetData>
    <row r="1" spans="2:8" x14ac:dyDescent="0.3">
      <c r="B1" s="1" t="s">
        <v>0</v>
      </c>
      <c r="E1" s="1" t="s">
        <v>1</v>
      </c>
      <c r="G1" s="1" t="s">
        <v>2</v>
      </c>
      <c r="H1" s="3">
        <v>43952</v>
      </c>
    </row>
    <row r="2" spans="2:8" x14ac:dyDescent="0.3">
      <c r="B2" s="1" t="s">
        <v>3</v>
      </c>
    </row>
    <row r="3" spans="2:8" x14ac:dyDescent="0.3">
      <c r="B3" s="1" t="s">
        <v>4</v>
      </c>
    </row>
    <row r="5" spans="2:8" x14ac:dyDescent="0.3">
      <c r="C5" s="1" t="s">
        <v>5</v>
      </c>
      <c r="D5" s="4"/>
    </row>
    <row r="6" spans="2:8" x14ac:dyDescent="0.3">
      <c r="C6" s="1" t="s">
        <v>6</v>
      </c>
      <c r="D6" s="4"/>
    </row>
    <row r="7" spans="2:8" x14ac:dyDescent="0.3">
      <c r="C7" s="1" t="s">
        <v>7</v>
      </c>
      <c r="D7" s="4"/>
    </row>
    <row r="8" spans="2:8" x14ac:dyDescent="0.3">
      <c r="C8" s="1" t="s">
        <v>8</v>
      </c>
      <c r="D8" s="4"/>
    </row>
    <row r="9" spans="2:8" x14ac:dyDescent="0.3">
      <c r="C9" s="1" t="s">
        <v>9</v>
      </c>
      <c r="D9" s="4" t="s">
        <v>175</v>
      </c>
    </row>
    <row r="10" spans="2:8" x14ac:dyDescent="0.3">
      <c r="C10" s="1" t="s">
        <v>10</v>
      </c>
      <c r="D10" s="5" t="s">
        <v>167</v>
      </c>
      <c r="E10" s="2" t="s">
        <v>170</v>
      </c>
    </row>
    <row r="11" spans="2:8" x14ac:dyDescent="0.3">
      <c r="C11" s="1" t="s">
        <v>11</v>
      </c>
      <c r="D11" s="7" t="s">
        <v>168</v>
      </c>
      <c r="E11" s="6" t="s">
        <v>171</v>
      </c>
    </row>
    <row r="12" spans="2:8" x14ac:dyDescent="0.3">
      <c r="C12" s="1" t="s">
        <v>12</v>
      </c>
      <c r="D12" s="7" t="s">
        <v>169</v>
      </c>
      <c r="E12" s="6" t="s">
        <v>172</v>
      </c>
    </row>
    <row r="13" spans="2:8" x14ac:dyDescent="0.3">
      <c r="C13" s="1" t="s">
        <v>13</v>
      </c>
      <c r="D13" s="4" t="s">
        <v>14</v>
      </c>
      <c r="E13" s="6" t="s">
        <v>15</v>
      </c>
    </row>
    <row r="14" spans="2:8" x14ac:dyDescent="0.3">
      <c r="C14" s="1" t="s">
        <v>16</v>
      </c>
      <c r="D14" s="4" t="s">
        <v>14</v>
      </c>
      <c r="E14" s="6" t="s">
        <v>17</v>
      </c>
    </row>
    <row r="15" spans="2:8" x14ac:dyDescent="0.3">
      <c r="C15" s="1" t="s">
        <v>18</v>
      </c>
      <c r="D15" s="4" t="s">
        <v>19</v>
      </c>
    </row>
    <row r="17" spans="1:8" x14ac:dyDescent="0.3">
      <c r="A17" s="1" t="s">
        <v>87</v>
      </c>
      <c r="B17" s="8" t="s">
        <v>20</v>
      </c>
      <c r="C17" s="8" t="s">
        <v>21</v>
      </c>
      <c r="D17" s="8" t="s">
        <v>22</v>
      </c>
      <c r="E17" s="8" t="s">
        <v>23</v>
      </c>
      <c r="F17" s="8" t="s">
        <v>24</v>
      </c>
      <c r="G17" s="8" t="s">
        <v>94</v>
      </c>
      <c r="H17" s="8" t="s">
        <v>25</v>
      </c>
    </row>
    <row r="18" spans="1:8" x14ac:dyDescent="0.3">
      <c r="B18" s="9"/>
      <c r="C18" s="9"/>
      <c r="D18" s="9"/>
      <c r="E18" s="9"/>
      <c r="F18" s="9"/>
      <c r="G18" s="9"/>
      <c r="H18" s="9"/>
    </row>
    <row r="19" spans="1:8" x14ac:dyDescent="0.3">
      <c r="B19" s="25"/>
      <c r="C19" s="26" t="s">
        <v>26</v>
      </c>
      <c r="D19" s="25"/>
      <c r="E19" s="25"/>
      <c r="F19" s="25"/>
      <c r="G19" s="25"/>
      <c r="H19" s="25"/>
    </row>
    <row r="20" spans="1:8" x14ac:dyDescent="0.3">
      <c r="A20" s="22">
        <v>25101</v>
      </c>
      <c r="B20" s="9" t="s">
        <v>95</v>
      </c>
      <c r="C20" s="12" t="s">
        <v>96</v>
      </c>
      <c r="D20" s="9"/>
      <c r="E20" s="10">
        <v>0</v>
      </c>
      <c r="F20" s="9">
        <f t="shared" ref="F20:F27" si="0">E20*12.5%</f>
        <v>0</v>
      </c>
      <c r="G20" s="9">
        <f>E20*15%</f>
        <v>0</v>
      </c>
      <c r="H20" s="9">
        <f t="shared" ref="H20:H27" si="1">E20-(F20+G20)</f>
        <v>0</v>
      </c>
    </row>
    <row r="21" spans="1:8" x14ac:dyDescent="0.3">
      <c r="A21" s="22">
        <v>25101</v>
      </c>
      <c r="B21" s="9" t="s">
        <v>97</v>
      </c>
      <c r="C21" s="12" t="s">
        <v>98</v>
      </c>
      <c r="D21" s="9"/>
      <c r="E21" s="10">
        <v>0</v>
      </c>
      <c r="F21" s="9">
        <f t="shared" si="0"/>
        <v>0</v>
      </c>
      <c r="G21" s="9">
        <f t="shared" ref="G21:G27" si="2">E21*15%</f>
        <v>0</v>
      </c>
      <c r="H21" s="9">
        <f t="shared" si="1"/>
        <v>0</v>
      </c>
    </row>
    <row r="22" spans="1:8" x14ac:dyDescent="0.3">
      <c r="A22" s="22">
        <v>25102</v>
      </c>
      <c r="B22" s="9" t="s">
        <v>29</v>
      </c>
      <c r="C22" s="9" t="s">
        <v>99</v>
      </c>
      <c r="D22" s="9"/>
      <c r="E22" s="10">
        <v>0</v>
      </c>
      <c r="F22" s="9">
        <f>E22*12.5%</f>
        <v>0</v>
      </c>
      <c r="G22" s="9">
        <f t="shared" si="2"/>
        <v>0</v>
      </c>
      <c r="H22" s="9">
        <f>E22-(F22+G22)</f>
        <v>0</v>
      </c>
    </row>
    <row r="23" spans="1:8" x14ac:dyDescent="0.3">
      <c r="A23" s="22">
        <v>25102</v>
      </c>
      <c r="B23" s="9" t="s">
        <v>29</v>
      </c>
      <c r="C23" s="9" t="s">
        <v>100</v>
      </c>
      <c r="D23" s="9"/>
      <c r="E23" s="10">
        <v>0</v>
      </c>
      <c r="F23" s="9">
        <f>E23*12.5%</f>
        <v>0</v>
      </c>
      <c r="G23" s="9">
        <f t="shared" si="2"/>
        <v>0</v>
      </c>
      <c r="H23" s="9">
        <f>E23-(F23+G23)</f>
        <v>0</v>
      </c>
    </row>
    <row r="24" spans="1:8" x14ac:dyDescent="0.3">
      <c r="A24" s="22">
        <v>25103</v>
      </c>
      <c r="B24" s="9" t="s">
        <v>101</v>
      </c>
      <c r="C24" s="12" t="s">
        <v>102</v>
      </c>
      <c r="D24" s="9"/>
      <c r="E24" s="10">
        <v>0</v>
      </c>
      <c r="F24" s="9">
        <f t="shared" si="0"/>
        <v>0</v>
      </c>
      <c r="G24" s="9">
        <f t="shared" si="2"/>
        <v>0</v>
      </c>
      <c r="H24" s="9">
        <f t="shared" si="1"/>
        <v>0</v>
      </c>
    </row>
    <row r="25" spans="1:8" x14ac:dyDescent="0.3">
      <c r="A25" s="22">
        <v>25103</v>
      </c>
      <c r="B25" s="9" t="s">
        <v>103</v>
      </c>
      <c r="C25" s="12" t="s">
        <v>104</v>
      </c>
      <c r="D25" s="9"/>
      <c r="E25" s="10">
        <v>0</v>
      </c>
      <c r="F25" s="9">
        <f t="shared" si="0"/>
        <v>0</v>
      </c>
      <c r="G25" s="9">
        <f t="shared" si="2"/>
        <v>0</v>
      </c>
      <c r="H25" s="9">
        <f t="shared" si="1"/>
        <v>0</v>
      </c>
    </row>
    <row r="26" spans="1:8" x14ac:dyDescent="0.3">
      <c r="A26" s="22">
        <v>25104</v>
      </c>
      <c r="B26" s="9" t="s">
        <v>105</v>
      </c>
      <c r="C26" s="12" t="s">
        <v>106</v>
      </c>
      <c r="D26" s="9"/>
      <c r="E26" s="10">
        <v>0</v>
      </c>
      <c r="F26" s="9">
        <f t="shared" si="0"/>
        <v>0</v>
      </c>
      <c r="G26" s="9">
        <f t="shared" si="2"/>
        <v>0</v>
      </c>
      <c r="H26" s="9">
        <f t="shared" si="1"/>
        <v>0</v>
      </c>
    </row>
    <row r="27" spans="1:8" x14ac:dyDescent="0.3">
      <c r="A27" s="22">
        <v>25104</v>
      </c>
      <c r="B27" s="9" t="s">
        <v>107</v>
      </c>
      <c r="C27" s="12" t="s">
        <v>108</v>
      </c>
      <c r="D27" s="9"/>
      <c r="E27" s="10">
        <v>0</v>
      </c>
      <c r="F27" s="9">
        <f t="shared" si="0"/>
        <v>0</v>
      </c>
      <c r="G27" s="9">
        <f t="shared" si="2"/>
        <v>0</v>
      </c>
      <c r="H27" s="9">
        <f t="shared" si="1"/>
        <v>0</v>
      </c>
    </row>
    <row r="28" spans="1:8" x14ac:dyDescent="0.3">
      <c r="B28" s="11" t="s">
        <v>35</v>
      </c>
      <c r="C28" s="18" t="s">
        <v>36</v>
      </c>
      <c r="D28" s="11"/>
      <c r="E28" s="11">
        <f>SUM(E20:E27)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</row>
    <row r="29" spans="1:8" x14ac:dyDescent="0.3">
      <c r="B29" s="25"/>
      <c r="C29" s="27" t="s">
        <v>37</v>
      </c>
      <c r="D29" s="25"/>
      <c r="E29" s="25"/>
      <c r="F29" s="25"/>
      <c r="G29" s="25"/>
      <c r="H29" s="25"/>
    </row>
    <row r="30" spans="1:8" x14ac:dyDescent="0.3">
      <c r="A30" s="22">
        <v>25206</v>
      </c>
      <c r="B30" s="9" t="s">
        <v>109</v>
      </c>
      <c r="C30" s="12" t="s">
        <v>110</v>
      </c>
      <c r="D30" s="9"/>
      <c r="E30" s="10">
        <v>0</v>
      </c>
      <c r="F30" s="9">
        <f t="shared" ref="F30:F35" si="3">E30*12.5%</f>
        <v>0</v>
      </c>
      <c r="G30" s="9">
        <f t="shared" ref="G30:G35" si="4">E30*15%</f>
        <v>0</v>
      </c>
      <c r="H30" s="9">
        <f t="shared" ref="H30:H35" si="5">E30-(F30+G30)</f>
        <v>0</v>
      </c>
    </row>
    <row r="31" spans="1:8" x14ac:dyDescent="0.3">
      <c r="A31" s="22">
        <v>25206</v>
      </c>
      <c r="B31" s="9" t="s">
        <v>111</v>
      </c>
      <c r="C31" s="12" t="s">
        <v>112</v>
      </c>
      <c r="D31" s="9"/>
      <c r="E31" s="10">
        <v>0</v>
      </c>
      <c r="F31" s="9">
        <f t="shared" si="3"/>
        <v>0</v>
      </c>
      <c r="G31" s="9">
        <f t="shared" si="4"/>
        <v>0</v>
      </c>
      <c r="H31" s="9">
        <f t="shared" si="5"/>
        <v>0</v>
      </c>
    </row>
    <row r="32" spans="1:8" x14ac:dyDescent="0.3">
      <c r="A32" s="22">
        <v>25207</v>
      </c>
      <c r="B32" s="9" t="s">
        <v>113</v>
      </c>
      <c r="C32" s="12" t="s">
        <v>114</v>
      </c>
      <c r="D32" s="9"/>
      <c r="E32" s="10">
        <v>0</v>
      </c>
      <c r="F32" s="9">
        <f t="shared" si="3"/>
        <v>0</v>
      </c>
      <c r="G32" s="9">
        <f t="shared" si="4"/>
        <v>0</v>
      </c>
      <c r="H32" s="9">
        <f t="shared" si="5"/>
        <v>0</v>
      </c>
    </row>
    <row r="33" spans="1:8" x14ac:dyDescent="0.3">
      <c r="A33" s="22">
        <v>25207</v>
      </c>
      <c r="B33" s="9" t="s">
        <v>115</v>
      </c>
      <c r="C33" s="12" t="s">
        <v>116</v>
      </c>
      <c r="D33" s="9"/>
      <c r="E33" s="10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x14ac:dyDescent="0.3">
      <c r="A34" s="22">
        <v>25208</v>
      </c>
      <c r="B34" s="9" t="s">
        <v>117</v>
      </c>
      <c r="C34" s="12" t="s">
        <v>118</v>
      </c>
      <c r="D34" s="9"/>
      <c r="E34" s="10">
        <v>0</v>
      </c>
      <c r="F34" s="9">
        <f t="shared" si="3"/>
        <v>0</v>
      </c>
      <c r="G34" s="9">
        <f t="shared" si="4"/>
        <v>0</v>
      </c>
      <c r="H34" s="9">
        <f t="shared" si="5"/>
        <v>0</v>
      </c>
    </row>
    <row r="35" spans="1:8" x14ac:dyDescent="0.3">
      <c r="A35" s="22">
        <v>25208</v>
      </c>
      <c r="B35" s="9" t="s">
        <v>119</v>
      </c>
      <c r="C35" s="12" t="s">
        <v>120</v>
      </c>
      <c r="D35" s="9"/>
      <c r="E35" s="10">
        <v>0</v>
      </c>
      <c r="F35" s="9">
        <f t="shared" si="3"/>
        <v>0</v>
      </c>
      <c r="G35" s="9">
        <f t="shared" si="4"/>
        <v>0</v>
      </c>
      <c r="H35" s="9">
        <f t="shared" si="5"/>
        <v>0</v>
      </c>
    </row>
    <row r="36" spans="1:8" x14ac:dyDescent="0.3">
      <c r="B36" s="11" t="s">
        <v>44</v>
      </c>
      <c r="C36" s="18" t="s">
        <v>45</v>
      </c>
      <c r="D36" s="11"/>
      <c r="E36" s="11">
        <f>SUM(E30:E35)</f>
        <v>0</v>
      </c>
      <c r="F36" s="11">
        <f>SUM(F30:F35)</f>
        <v>0</v>
      </c>
      <c r="G36" s="11">
        <f>SUM(G30:G35)</f>
        <v>0</v>
      </c>
      <c r="H36" s="11">
        <f>SUM(H30:H35)</f>
        <v>0</v>
      </c>
    </row>
    <row r="37" spans="1:8" x14ac:dyDescent="0.3">
      <c r="B37" s="25"/>
      <c r="C37" s="26" t="s">
        <v>46</v>
      </c>
      <c r="D37" s="25"/>
      <c r="E37" s="25"/>
      <c r="F37" s="25"/>
      <c r="G37" s="25"/>
      <c r="H37" s="25"/>
    </row>
    <row r="38" spans="1:8" x14ac:dyDescent="0.3">
      <c r="A38" s="22">
        <v>25310</v>
      </c>
      <c r="B38" s="9" t="s">
        <v>121</v>
      </c>
      <c r="C38" s="9" t="s">
        <v>122</v>
      </c>
      <c r="D38" s="9"/>
      <c r="E38" s="10">
        <v>0</v>
      </c>
      <c r="F38" s="9">
        <f>E38*12.5%</f>
        <v>0</v>
      </c>
      <c r="G38" s="9">
        <f>E38*15%</f>
        <v>0</v>
      </c>
      <c r="H38" s="9">
        <f>E38-(F38+G38)</f>
        <v>0</v>
      </c>
    </row>
    <row r="39" spans="1:8" x14ac:dyDescent="0.3">
      <c r="A39" s="22">
        <v>25310</v>
      </c>
      <c r="B39" s="9" t="s">
        <v>123</v>
      </c>
      <c r="C39" s="12" t="s">
        <v>124</v>
      </c>
      <c r="D39" s="9"/>
      <c r="E39" s="10">
        <v>0</v>
      </c>
      <c r="F39" s="9">
        <f>E39*12.5%</f>
        <v>0</v>
      </c>
      <c r="G39" s="9">
        <f>E39*15%</f>
        <v>0</v>
      </c>
      <c r="H39" s="9">
        <f>E39-(F39+G39)</f>
        <v>0</v>
      </c>
    </row>
    <row r="40" spans="1:8" x14ac:dyDescent="0.3">
      <c r="B40" s="11" t="s">
        <v>48</v>
      </c>
      <c r="C40" s="11" t="s">
        <v>49</v>
      </c>
      <c r="D40" s="11"/>
      <c r="E40" s="11">
        <f>SUM(E38:E39)</f>
        <v>0</v>
      </c>
      <c r="F40" s="11">
        <f>SUM(F38:F39)</f>
        <v>0</v>
      </c>
      <c r="G40" s="11">
        <f>SUM(G38:G39)</f>
        <v>0</v>
      </c>
      <c r="H40" s="11">
        <f>SUM(H38:H39)</f>
        <v>0</v>
      </c>
    </row>
    <row r="41" spans="1:8" x14ac:dyDescent="0.3">
      <c r="B41" s="25"/>
      <c r="C41" s="27" t="s">
        <v>50</v>
      </c>
      <c r="D41" s="25"/>
      <c r="E41" s="25"/>
      <c r="F41" s="25"/>
      <c r="G41" s="25"/>
      <c r="H41" s="25"/>
    </row>
    <row r="42" spans="1:8" x14ac:dyDescent="0.3">
      <c r="A42" s="22">
        <v>25411</v>
      </c>
      <c r="B42" s="9" t="s">
        <v>125</v>
      </c>
      <c r="C42" s="12" t="s">
        <v>126</v>
      </c>
      <c r="D42" s="9"/>
      <c r="E42" s="10">
        <v>0</v>
      </c>
      <c r="F42" s="9">
        <f t="shared" ref="F42:F47" si="6">E42*12.5%</f>
        <v>0</v>
      </c>
      <c r="G42" s="9">
        <f t="shared" ref="G42:G47" si="7">E42*12.5%</f>
        <v>0</v>
      </c>
      <c r="H42" s="9">
        <f t="shared" ref="H42:H47" si="8">E42-(F42+G42)</f>
        <v>0</v>
      </c>
    </row>
    <row r="43" spans="1:8" x14ac:dyDescent="0.3">
      <c r="A43" s="22">
        <v>25411</v>
      </c>
      <c r="B43" s="9" t="s">
        <v>127</v>
      </c>
      <c r="C43" s="12" t="s">
        <v>128</v>
      </c>
      <c r="D43" s="9"/>
      <c r="E43" s="10">
        <v>0</v>
      </c>
      <c r="F43" s="9">
        <f t="shared" si="6"/>
        <v>0</v>
      </c>
      <c r="G43" s="9">
        <f t="shared" si="7"/>
        <v>0</v>
      </c>
      <c r="H43" s="9">
        <f t="shared" si="8"/>
        <v>0</v>
      </c>
    </row>
    <row r="44" spans="1:8" x14ac:dyDescent="0.3">
      <c r="A44" s="22">
        <v>25412</v>
      </c>
      <c r="B44" s="9" t="s">
        <v>129</v>
      </c>
      <c r="C44" s="12" t="s">
        <v>130</v>
      </c>
      <c r="D44" s="9"/>
      <c r="E44" s="10">
        <v>0</v>
      </c>
      <c r="F44" s="9">
        <f t="shared" si="6"/>
        <v>0</v>
      </c>
      <c r="G44" s="9">
        <f t="shared" si="7"/>
        <v>0</v>
      </c>
      <c r="H44" s="9">
        <f t="shared" si="8"/>
        <v>0</v>
      </c>
    </row>
    <row r="45" spans="1:8" x14ac:dyDescent="0.3">
      <c r="A45" s="22">
        <v>25412</v>
      </c>
      <c r="B45" s="9" t="s">
        <v>131</v>
      </c>
      <c r="C45" s="12" t="s">
        <v>132</v>
      </c>
      <c r="D45" s="9"/>
      <c r="E45" s="10">
        <v>0</v>
      </c>
      <c r="F45" s="9">
        <f t="shared" si="6"/>
        <v>0</v>
      </c>
      <c r="G45" s="9">
        <f t="shared" si="7"/>
        <v>0</v>
      </c>
      <c r="H45" s="9">
        <f t="shared" si="8"/>
        <v>0</v>
      </c>
    </row>
    <row r="46" spans="1:8" x14ac:dyDescent="0.3">
      <c r="A46" s="22">
        <v>25413</v>
      </c>
      <c r="B46" s="9" t="s">
        <v>133</v>
      </c>
      <c r="C46" s="12" t="s">
        <v>134</v>
      </c>
      <c r="D46" s="9"/>
      <c r="E46" s="10">
        <v>0</v>
      </c>
      <c r="F46" s="9">
        <f t="shared" si="6"/>
        <v>0</v>
      </c>
      <c r="G46" s="9">
        <f t="shared" si="7"/>
        <v>0</v>
      </c>
      <c r="H46" s="9">
        <f t="shared" si="8"/>
        <v>0</v>
      </c>
    </row>
    <row r="47" spans="1:8" x14ac:dyDescent="0.3">
      <c r="A47" s="22">
        <v>25413</v>
      </c>
      <c r="B47" s="9" t="s">
        <v>135</v>
      </c>
      <c r="C47" s="12" t="s">
        <v>136</v>
      </c>
      <c r="D47" s="9"/>
      <c r="E47" s="10">
        <v>0</v>
      </c>
      <c r="F47" s="9">
        <f t="shared" si="6"/>
        <v>0</v>
      </c>
      <c r="G47" s="9">
        <f t="shared" si="7"/>
        <v>0</v>
      </c>
      <c r="H47" s="9">
        <f t="shared" si="8"/>
        <v>0</v>
      </c>
    </row>
    <row r="48" spans="1:8" x14ac:dyDescent="0.3">
      <c r="B48" s="25"/>
      <c r="C48" s="27" t="s">
        <v>57</v>
      </c>
      <c r="D48" s="25"/>
      <c r="E48" s="25"/>
      <c r="F48" s="25"/>
      <c r="G48" s="25"/>
      <c r="H48" s="25"/>
    </row>
    <row r="49" spans="1:8" x14ac:dyDescent="0.3">
      <c r="A49" s="22">
        <v>25514</v>
      </c>
      <c r="B49" s="9" t="s">
        <v>125</v>
      </c>
      <c r="C49" s="12" t="s">
        <v>126</v>
      </c>
      <c r="D49" s="9"/>
      <c r="E49" s="10">
        <v>0</v>
      </c>
      <c r="F49" s="9">
        <f>E49*12.5%</f>
        <v>0</v>
      </c>
      <c r="G49" s="9">
        <f t="shared" ref="G49:G64" si="9">E49*12.5%</f>
        <v>0</v>
      </c>
      <c r="H49" s="9">
        <f>E49-(F49+G49)</f>
        <v>0</v>
      </c>
    </row>
    <row r="50" spans="1:8" x14ac:dyDescent="0.3">
      <c r="A50" s="22">
        <v>25514</v>
      </c>
      <c r="B50" s="9" t="s">
        <v>127</v>
      </c>
      <c r="C50" s="12" t="s">
        <v>128</v>
      </c>
      <c r="D50" s="9"/>
      <c r="E50" s="10">
        <v>0</v>
      </c>
      <c r="F50" s="9">
        <f t="shared" ref="F50:F64" si="10">E50*12.5%</f>
        <v>0</v>
      </c>
      <c r="G50" s="9">
        <f t="shared" si="9"/>
        <v>0</v>
      </c>
      <c r="H50" s="9">
        <f t="shared" ref="H50:H64" si="11">E50-(F50+G50)</f>
        <v>0</v>
      </c>
    </row>
    <row r="51" spans="1:8" x14ac:dyDescent="0.3">
      <c r="A51" s="22">
        <v>25515</v>
      </c>
      <c r="B51" s="9" t="s">
        <v>129</v>
      </c>
      <c r="C51" s="12" t="s">
        <v>130</v>
      </c>
      <c r="D51" s="9"/>
      <c r="E51" s="10">
        <v>0</v>
      </c>
      <c r="F51" s="9">
        <f t="shared" si="10"/>
        <v>0</v>
      </c>
      <c r="G51" s="9">
        <f t="shared" si="9"/>
        <v>0</v>
      </c>
      <c r="H51" s="9">
        <f t="shared" si="11"/>
        <v>0</v>
      </c>
    </row>
    <row r="52" spans="1:8" x14ac:dyDescent="0.3">
      <c r="A52" s="22">
        <v>25515</v>
      </c>
      <c r="B52" s="9" t="s">
        <v>131</v>
      </c>
      <c r="C52" s="12" t="s">
        <v>132</v>
      </c>
      <c r="D52" s="9"/>
      <c r="E52" s="10">
        <v>0</v>
      </c>
      <c r="F52" s="9">
        <f t="shared" si="10"/>
        <v>0</v>
      </c>
      <c r="G52" s="9">
        <f t="shared" si="9"/>
        <v>0</v>
      </c>
      <c r="H52" s="9">
        <f t="shared" si="11"/>
        <v>0</v>
      </c>
    </row>
    <row r="53" spans="1:8" x14ac:dyDescent="0.3">
      <c r="A53" s="22">
        <v>25516</v>
      </c>
      <c r="B53" s="9" t="s">
        <v>133</v>
      </c>
      <c r="C53" s="12" t="s">
        <v>134</v>
      </c>
      <c r="D53" s="9"/>
      <c r="E53" s="10">
        <v>0</v>
      </c>
      <c r="F53" s="9">
        <f t="shared" si="10"/>
        <v>0</v>
      </c>
      <c r="G53" s="9">
        <f t="shared" si="9"/>
        <v>0</v>
      </c>
      <c r="H53" s="9">
        <f t="shared" si="11"/>
        <v>0</v>
      </c>
    </row>
    <row r="54" spans="1:8" x14ac:dyDescent="0.3">
      <c r="A54" s="22">
        <v>25516</v>
      </c>
      <c r="B54" s="9" t="s">
        <v>135</v>
      </c>
      <c r="C54" s="12" t="s">
        <v>136</v>
      </c>
      <c r="D54" s="9"/>
      <c r="E54" s="10">
        <v>0</v>
      </c>
      <c r="F54" s="9">
        <f t="shared" si="10"/>
        <v>0</v>
      </c>
      <c r="G54" s="9">
        <f t="shared" si="9"/>
        <v>0</v>
      </c>
      <c r="H54" s="9">
        <f t="shared" si="11"/>
        <v>0</v>
      </c>
    </row>
    <row r="55" spans="1:8" x14ac:dyDescent="0.3">
      <c r="A55" s="22">
        <v>25517</v>
      </c>
      <c r="B55" s="9" t="s">
        <v>137</v>
      </c>
      <c r="C55" s="12" t="s">
        <v>138</v>
      </c>
      <c r="D55" s="9"/>
      <c r="E55" s="10">
        <v>0</v>
      </c>
      <c r="F55" s="9">
        <f t="shared" si="10"/>
        <v>0</v>
      </c>
      <c r="G55" s="9">
        <f t="shared" si="9"/>
        <v>0</v>
      </c>
      <c r="H55" s="9">
        <f t="shared" si="11"/>
        <v>0</v>
      </c>
    </row>
    <row r="56" spans="1:8" x14ac:dyDescent="0.3">
      <c r="A56" s="22">
        <v>25517</v>
      </c>
      <c r="B56" s="9" t="s">
        <v>139</v>
      </c>
      <c r="C56" s="12" t="s">
        <v>140</v>
      </c>
      <c r="D56" s="9"/>
      <c r="E56" s="10">
        <v>0</v>
      </c>
      <c r="F56" s="9">
        <f t="shared" si="10"/>
        <v>0</v>
      </c>
      <c r="G56" s="9">
        <f t="shared" si="9"/>
        <v>0</v>
      </c>
      <c r="H56" s="9">
        <f t="shared" si="11"/>
        <v>0</v>
      </c>
    </row>
    <row r="57" spans="1:8" x14ac:dyDescent="0.3">
      <c r="A57" s="22">
        <v>25518</v>
      </c>
      <c r="B57" s="9" t="s">
        <v>141</v>
      </c>
      <c r="C57" s="12" t="s">
        <v>142</v>
      </c>
      <c r="D57" s="9"/>
      <c r="E57" s="10">
        <v>0</v>
      </c>
      <c r="F57" s="9">
        <f t="shared" si="10"/>
        <v>0</v>
      </c>
      <c r="G57" s="9">
        <f t="shared" si="9"/>
        <v>0</v>
      </c>
      <c r="H57" s="9">
        <f t="shared" si="11"/>
        <v>0</v>
      </c>
    </row>
    <row r="58" spans="1:8" x14ac:dyDescent="0.3">
      <c r="A58" s="22">
        <v>25518</v>
      </c>
      <c r="B58" s="9" t="s">
        <v>143</v>
      </c>
      <c r="C58" s="12" t="s">
        <v>144</v>
      </c>
      <c r="D58" s="9"/>
      <c r="E58" s="10">
        <v>0</v>
      </c>
      <c r="F58" s="9">
        <f t="shared" si="10"/>
        <v>0</v>
      </c>
      <c r="G58" s="9">
        <f t="shared" si="9"/>
        <v>0</v>
      </c>
      <c r="H58" s="9">
        <f t="shared" si="11"/>
        <v>0</v>
      </c>
    </row>
    <row r="59" spans="1:8" x14ac:dyDescent="0.3">
      <c r="A59" s="22">
        <v>25519</v>
      </c>
      <c r="B59" s="9" t="s">
        <v>145</v>
      </c>
      <c r="C59" s="12" t="s">
        <v>146</v>
      </c>
      <c r="D59" s="9"/>
      <c r="E59" s="10">
        <v>0</v>
      </c>
      <c r="F59" s="9">
        <f t="shared" si="10"/>
        <v>0</v>
      </c>
      <c r="G59" s="9">
        <f t="shared" si="9"/>
        <v>0</v>
      </c>
      <c r="H59" s="9">
        <f t="shared" si="11"/>
        <v>0</v>
      </c>
    </row>
    <row r="60" spans="1:8" x14ac:dyDescent="0.3">
      <c r="A60" s="22">
        <v>25519</v>
      </c>
      <c r="B60" s="9" t="s">
        <v>147</v>
      </c>
      <c r="C60" s="12" t="s">
        <v>148</v>
      </c>
      <c r="D60" s="9"/>
      <c r="E60" s="10">
        <v>0</v>
      </c>
      <c r="F60" s="9">
        <f t="shared" si="10"/>
        <v>0</v>
      </c>
      <c r="G60" s="9">
        <f t="shared" si="9"/>
        <v>0</v>
      </c>
      <c r="H60" s="9">
        <f t="shared" si="11"/>
        <v>0</v>
      </c>
    </row>
    <row r="61" spans="1:8" x14ac:dyDescent="0.3">
      <c r="A61" s="22">
        <v>25520</v>
      </c>
      <c r="B61" s="9" t="s">
        <v>149</v>
      </c>
      <c r="C61" s="12" t="s">
        <v>150</v>
      </c>
      <c r="D61" s="9"/>
      <c r="E61" s="10">
        <v>0</v>
      </c>
      <c r="F61" s="9">
        <f t="shared" si="10"/>
        <v>0</v>
      </c>
      <c r="G61" s="9">
        <f t="shared" si="9"/>
        <v>0</v>
      </c>
      <c r="H61" s="9">
        <f t="shared" si="11"/>
        <v>0</v>
      </c>
    </row>
    <row r="62" spans="1:8" x14ac:dyDescent="0.3">
      <c r="A62" s="22">
        <v>25520</v>
      </c>
      <c r="B62" s="9" t="s">
        <v>151</v>
      </c>
      <c r="C62" s="12" t="s">
        <v>152</v>
      </c>
      <c r="D62" s="9"/>
      <c r="E62" s="10">
        <v>0</v>
      </c>
      <c r="F62" s="9">
        <f t="shared" si="10"/>
        <v>0</v>
      </c>
      <c r="G62" s="9">
        <f t="shared" si="9"/>
        <v>0</v>
      </c>
      <c r="H62" s="9">
        <f t="shared" si="11"/>
        <v>0</v>
      </c>
    </row>
    <row r="63" spans="1:8" x14ac:dyDescent="0.3">
      <c r="A63" s="24">
        <v>25521</v>
      </c>
      <c r="B63" s="9" t="s">
        <v>173</v>
      </c>
      <c r="C63" s="12" t="s">
        <v>66</v>
      </c>
      <c r="D63" s="9"/>
      <c r="E63" s="10">
        <v>0</v>
      </c>
      <c r="F63" s="9">
        <f t="shared" si="10"/>
        <v>0</v>
      </c>
      <c r="G63" s="9">
        <f t="shared" si="9"/>
        <v>0</v>
      </c>
      <c r="H63" s="9">
        <f t="shared" si="11"/>
        <v>0</v>
      </c>
    </row>
    <row r="64" spans="1:8" x14ac:dyDescent="0.3">
      <c r="A64" s="24"/>
      <c r="B64" s="9" t="s">
        <v>174</v>
      </c>
      <c r="C64" s="12" t="s">
        <v>66</v>
      </c>
      <c r="D64" s="9"/>
      <c r="E64" s="10">
        <v>0</v>
      </c>
      <c r="F64" s="9">
        <f t="shared" si="10"/>
        <v>0</v>
      </c>
      <c r="G64" s="9">
        <f t="shared" si="9"/>
        <v>0</v>
      </c>
      <c r="H64" s="9">
        <f t="shared" si="11"/>
        <v>0</v>
      </c>
    </row>
    <row r="65" spans="1:8" x14ac:dyDescent="0.3">
      <c r="B65" s="11" t="s">
        <v>67</v>
      </c>
      <c r="C65" s="18" t="s">
        <v>68</v>
      </c>
      <c r="D65" s="11"/>
      <c r="E65" s="11">
        <f>SUM(E42:E47,E49:E64)</f>
        <v>0</v>
      </c>
      <c r="F65" s="11">
        <f>SUM(F42:F47,F49:F64)</f>
        <v>0</v>
      </c>
      <c r="G65" s="11">
        <f t="shared" ref="G65:H65" si="12">SUM(G42:G47,G49:G64)</f>
        <v>0</v>
      </c>
      <c r="H65" s="11">
        <f t="shared" si="12"/>
        <v>0</v>
      </c>
    </row>
    <row r="66" spans="1:8" x14ac:dyDescent="0.3">
      <c r="A66" s="22">
        <v>25622</v>
      </c>
      <c r="B66" s="9" t="s">
        <v>153</v>
      </c>
      <c r="C66" s="12" t="s">
        <v>154</v>
      </c>
      <c r="D66" s="9"/>
      <c r="E66" s="10">
        <v>0</v>
      </c>
      <c r="F66" s="9">
        <f>E66*12.5%</f>
        <v>0</v>
      </c>
      <c r="G66" s="9">
        <f>E66*15%</f>
        <v>0</v>
      </c>
      <c r="H66" s="9">
        <f>E66-(F66+G66)</f>
        <v>0</v>
      </c>
    </row>
    <row r="67" spans="1:8" x14ac:dyDescent="0.3">
      <c r="A67" s="22">
        <v>25622</v>
      </c>
      <c r="B67" s="9" t="s">
        <v>155</v>
      </c>
      <c r="C67" s="12" t="s">
        <v>156</v>
      </c>
      <c r="D67" s="9"/>
      <c r="E67" s="10">
        <v>0</v>
      </c>
      <c r="F67" s="9">
        <f>E67*12.5%</f>
        <v>0</v>
      </c>
      <c r="G67" s="9">
        <f>E67*15%</f>
        <v>0</v>
      </c>
      <c r="H67" s="9">
        <f>E67-(F67+G67)</f>
        <v>0</v>
      </c>
    </row>
    <row r="68" spans="1:8" x14ac:dyDescent="0.3">
      <c r="B68" s="11" t="s">
        <v>71</v>
      </c>
      <c r="C68" s="18" t="s">
        <v>72</v>
      </c>
      <c r="D68" s="11"/>
      <c r="E68" s="11">
        <f>SUM(E66:E67)</f>
        <v>0</v>
      </c>
      <c r="F68" s="11">
        <f>SUM(F66:F67)</f>
        <v>0</v>
      </c>
      <c r="G68" s="11">
        <f>SUM(G66:G67)</f>
        <v>0</v>
      </c>
      <c r="H68" s="11">
        <f>SUM(H66:H67)</f>
        <v>0</v>
      </c>
    </row>
    <row r="69" spans="1:8" x14ac:dyDescent="0.3">
      <c r="A69" s="22">
        <v>25723</v>
      </c>
      <c r="B69" s="9" t="s">
        <v>157</v>
      </c>
      <c r="C69" s="12" t="s">
        <v>158</v>
      </c>
      <c r="D69" s="9"/>
      <c r="E69" s="10">
        <v>0</v>
      </c>
      <c r="F69" s="9">
        <f>E69*12.5%</f>
        <v>0</v>
      </c>
      <c r="G69" s="9">
        <f>E69*15%</f>
        <v>0</v>
      </c>
      <c r="H69" s="9">
        <f>E69-(F69+G69)</f>
        <v>0</v>
      </c>
    </row>
    <row r="70" spans="1:8" x14ac:dyDescent="0.3">
      <c r="A70" s="22">
        <v>25723</v>
      </c>
      <c r="B70" s="9" t="s">
        <v>159</v>
      </c>
      <c r="C70" s="12" t="s">
        <v>160</v>
      </c>
      <c r="D70" s="9"/>
      <c r="E70" s="10">
        <v>0</v>
      </c>
      <c r="F70" s="9">
        <f>E70*12.5%</f>
        <v>0</v>
      </c>
      <c r="G70" s="9">
        <f>E70*15%</f>
        <v>0</v>
      </c>
      <c r="H70" s="9">
        <f>E70-(F70+G70)</f>
        <v>0</v>
      </c>
    </row>
    <row r="71" spans="1:8" x14ac:dyDescent="0.3">
      <c r="B71" s="11" t="s">
        <v>75</v>
      </c>
      <c r="C71" s="18" t="s">
        <v>76</v>
      </c>
      <c r="D71" s="11"/>
      <c r="E71" s="11">
        <f>SUM(E69:E70)</f>
        <v>0</v>
      </c>
      <c r="F71" s="11">
        <f>SUM(F69:F70)</f>
        <v>0</v>
      </c>
      <c r="G71" s="11">
        <f>SUM(G69:G70)</f>
        <v>0</v>
      </c>
      <c r="H71" s="11">
        <f>SUM(H69:H70)</f>
        <v>0</v>
      </c>
    </row>
    <row r="72" spans="1:8" x14ac:dyDescent="0.3">
      <c r="A72" s="22">
        <v>25824</v>
      </c>
      <c r="B72" s="9" t="s">
        <v>161</v>
      </c>
      <c r="C72" s="12" t="s">
        <v>162</v>
      </c>
      <c r="D72" s="9"/>
      <c r="E72" s="10">
        <v>0</v>
      </c>
      <c r="F72" s="9">
        <f>E72*12.5%</f>
        <v>0</v>
      </c>
      <c r="G72" s="9">
        <f>E72*15%</f>
        <v>0</v>
      </c>
      <c r="H72" s="9">
        <f>E72-(F72+G72)</f>
        <v>0</v>
      </c>
    </row>
    <row r="73" spans="1:8" x14ac:dyDescent="0.3">
      <c r="A73" s="22">
        <v>25824</v>
      </c>
      <c r="B73" s="9" t="s">
        <v>163</v>
      </c>
      <c r="C73" s="12" t="s">
        <v>164</v>
      </c>
      <c r="D73" s="9"/>
      <c r="E73" s="10">
        <v>0</v>
      </c>
      <c r="F73" s="9">
        <f>E73*12.5%</f>
        <v>0</v>
      </c>
      <c r="G73" s="9">
        <f>E73*15%</f>
        <v>0</v>
      </c>
      <c r="H73" s="9">
        <f>E73-(F73+G73)</f>
        <v>0</v>
      </c>
    </row>
    <row r="74" spans="1:8" x14ac:dyDescent="0.3">
      <c r="A74" s="22">
        <v>25825</v>
      </c>
      <c r="B74" s="9" t="s">
        <v>161</v>
      </c>
      <c r="C74" s="12" t="s">
        <v>165</v>
      </c>
      <c r="D74" s="9"/>
      <c r="E74" s="10">
        <v>0</v>
      </c>
      <c r="F74" s="9">
        <f>E74*12.5%</f>
        <v>0</v>
      </c>
      <c r="G74" s="9">
        <f>E74*15%</f>
        <v>0</v>
      </c>
      <c r="H74" s="9">
        <f>E74-(F74+G74)</f>
        <v>0</v>
      </c>
    </row>
    <row r="75" spans="1:8" x14ac:dyDescent="0.3">
      <c r="A75" s="22">
        <v>25825</v>
      </c>
      <c r="B75" s="9" t="s">
        <v>163</v>
      </c>
      <c r="C75" s="12" t="s">
        <v>166</v>
      </c>
      <c r="D75" s="9"/>
      <c r="E75" s="10">
        <v>0</v>
      </c>
      <c r="F75" s="9">
        <f>E75*12.5%</f>
        <v>0</v>
      </c>
      <c r="G75" s="9">
        <f>E75*15%</f>
        <v>0</v>
      </c>
      <c r="H75" s="9">
        <f>E75-(F75+G75)</f>
        <v>0</v>
      </c>
    </row>
    <row r="76" spans="1:8" x14ac:dyDescent="0.3">
      <c r="B76" s="11" t="s">
        <v>80</v>
      </c>
      <c r="C76" s="18" t="s">
        <v>81</v>
      </c>
      <c r="D76" s="11"/>
      <c r="E76" s="11">
        <f>SUM(E72:E75)</f>
        <v>0</v>
      </c>
      <c r="F76" s="11">
        <f>SUBTOTAL(9,F72:F75)</f>
        <v>0</v>
      </c>
      <c r="G76" s="11">
        <f>SUBTOTAL(9,G72:G75)</f>
        <v>0</v>
      </c>
      <c r="H76" s="11">
        <f>SUBTOTAL(9,H72:H75)</f>
        <v>0</v>
      </c>
    </row>
    <row r="77" spans="1:8" x14ac:dyDescent="0.3">
      <c r="B77" s="14" t="s">
        <v>82</v>
      </c>
      <c r="C77" s="19" t="s">
        <v>83</v>
      </c>
      <c r="D77" s="14"/>
      <c r="E77" s="14">
        <f>SUM(E28,E36,E40,E65,E68,E71,E76)</f>
        <v>0</v>
      </c>
      <c r="F77" s="14">
        <f>SUM(F28,F36,F40,F65,F68,F71,F76)</f>
        <v>0</v>
      </c>
      <c r="G77" s="14">
        <f>SUM(G28,G36,G40,G65,G68,G71,G76)</f>
        <v>0</v>
      </c>
      <c r="H77" s="14">
        <f>SUM(H28,H36,H40,H65,H68,H71,H76)</f>
        <v>0</v>
      </c>
    </row>
    <row r="79" spans="1:8" x14ac:dyDescent="0.3">
      <c r="B79" s="2" t="s">
        <v>84</v>
      </c>
    </row>
  </sheetData>
  <sheetProtection algorithmName="SHA-512" hashValue="LBjBs7nJZmOTwMYCeEn+6AUKdvjAuWPhjNT5FiesRTWoH8Onqog1Ok6PmXT8Gbh94KN8gR07Aaxy0n/yDcTQWg==" saltValue="K95aXU0d9SX29dZNiEeW4A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1A87C8A04924C9EE21AFAE12866BF" ma:contentTypeVersion="13" ma:contentTypeDescription="Create a new document." ma:contentTypeScope="" ma:versionID="2434dd4d6a41bacbd0d81934c07986c3">
  <xsd:schema xmlns:xsd="http://www.w3.org/2001/XMLSchema" xmlns:xs="http://www.w3.org/2001/XMLSchema" xmlns:p="http://schemas.microsoft.com/office/2006/metadata/properties" xmlns:ns1="http://schemas.microsoft.com/sharepoint/v3" xmlns:ns3="8b001739-e8c9-431f-af62-cb459715ab77" xmlns:ns4="66ca2f49-dda1-4240-8f09-6d4f3996d480" targetNamespace="http://schemas.microsoft.com/office/2006/metadata/properties" ma:root="true" ma:fieldsID="a4646fde329ebf9ff55683d567aef9a9" ns1:_="" ns3:_="" ns4:_="">
    <xsd:import namespace="http://schemas.microsoft.com/sharepoint/v3"/>
    <xsd:import namespace="8b001739-e8c9-431f-af62-cb459715ab77"/>
    <xsd:import namespace="66ca2f49-dda1-4240-8f09-6d4f3996d4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01739-e8c9-431f-af62-cb459715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a2f49-dda1-4240-8f09-6d4f3996d4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19482D-4D48-4997-B939-C2276321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001739-e8c9-431f-af62-cb459715ab77"/>
    <ds:schemaRef ds:uri="66ca2f49-dda1-4240-8f09-6d4f3996d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8b001739-e8c9-431f-af62-cb459715ab77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66ca2f49-dda1-4240-8f09-6d4f3996d48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Gerrard de Vos</dc:creator>
  <cp:lastModifiedBy>Mogana Thambiran</cp:lastModifiedBy>
  <dcterms:created xsi:type="dcterms:W3CDTF">2020-02-28T06:39:58Z</dcterms:created>
  <dcterms:modified xsi:type="dcterms:W3CDTF">2020-05-18T08:46:52Z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0x0101002BE1A87C8A04924C9EE21AFAE12866BF</vt:lpwstr>
  </property>
</Properties>
</file>